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E:\$Amateur Radio\Amateur-misc\CWDXCC\DXCC2025 (year 43)\"/>
    </mc:Choice>
  </mc:AlternateContent>
  <xr:revisionPtr revIDLastSave="0" documentId="13_ncr:1_{A2DE3F58-4D62-481F-9481-4A944C8F7F06}" xr6:coauthVersionLast="47" xr6:coauthVersionMax="47" xr10:uidLastSave="{00000000-0000-0000-0000-000000000000}"/>
  <bookViews>
    <workbookView xWindow="58845" yWindow="75" windowWidth="24510" windowHeight="15150" tabRatio="950" firstSheet="22" activeTab="45" xr2:uid="{00000000-000D-0000-FFFF-FFFF00000000}"/>
  </bookViews>
  <sheets>
    <sheet name="Summary sheet" sheetId="1" r:id="rId1"/>
    <sheet name="Work" sheetId="21" state="hidden" r:id="rId2"/>
    <sheet name="Statistics" sheetId="23" r:id="rId3"/>
    <sheet name="1983" sheetId="2" r:id="rId4"/>
    <sheet name="1984" sheetId="3" r:id="rId5"/>
    <sheet name="1985" sheetId="4" r:id="rId6"/>
    <sheet name="1986" sheetId="5" r:id="rId7"/>
    <sheet name="1987" sheetId="6" r:id="rId8"/>
    <sheet name="1988" sheetId="7" r:id="rId9"/>
    <sheet name="1989" sheetId="8" r:id="rId10"/>
    <sheet name="1990" sheetId="9" r:id="rId11"/>
    <sheet name="1991" sheetId="10" r:id="rId12"/>
    <sheet name="1992" sheetId="11" r:id="rId13"/>
    <sheet name="1993" sheetId="12" r:id="rId14"/>
    <sheet name="1994" sheetId="13" r:id="rId15"/>
    <sheet name="1995" sheetId="14" r:id="rId16"/>
    <sheet name="1996" sheetId="15" r:id="rId17"/>
    <sheet name="1997" sheetId="16" r:id="rId18"/>
    <sheet name="1998" sheetId="17" r:id="rId19"/>
    <sheet name="1999" sheetId="18" r:id="rId20"/>
    <sheet name="2000" sheetId="19" r:id="rId21"/>
    <sheet name="2001" sheetId="20" r:id="rId22"/>
    <sheet name="2002" sheetId="22" r:id="rId23"/>
    <sheet name="2003" sheetId="24" r:id="rId24"/>
    <sheet name="2004" sheetId="25" r:id="rId25"/>
    <sheet name="2005" sheetId="26" r:id="rId26"/>
    <sheet name="2006" sheetId="28" r:id="rId27"/>
    <sheet name="2007" sheetId="29" r:id="rId28"/>
    <sheet name="2008" sheetId="30" r:id="rId29"/>
    <sheet name="2009" sheetId="31" r:id="rId30"/>
    <sheet name="2010" sheetId="32" r:id="rId31"/>
    <sheet name="2011" sheetId="33" r:id="rId32"/>
    <sheet name="2012" sheetId="34" r:id="rId33"/>
    <sheet name="2013" sheetId="35" r:id="rId34"/>
    <sheet name="2014" sheetId="36" r:id="rId35"/>
    <sheet name="2015" sheetId="37" r:id="rId36"/>
    <sheet name="2016" sheetId="38" r:id="rId37"/>
    <sheet name="2017" sheetId="39" r:id="rId38"/>
    <sheet name="2018" sheetId="40" r:id="rId39"/>
    <sheet name="2019" sheetId="41" r:id="rId40"/>
    <sheet name="2020" sheetId="44" r:id="rId41"/>
    <sheet name="2021" sheetId="42" r:id="rId42"/>
    <sheet name="2022" sheetId="46" r:id="rId43"/>
    <sheet name="2023" sheetId="47" r:id="rId44"/>
    <sheet name="2024" sheetId="49" r:id="rId45"/>
    <sheet name="2025" sheetId="50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1" i="46" l="1"/>
  <c r="K21" i="46"/>
  <c r="J21" i="46"/>
  <c r="I21" i="46"/>
  <c r="H21" i="46"/>
  <c r="G21" i="46"/>
  <c r="F21" i="46"/>
  <c r="E21" i="46"/>
  <c r="D21" i="46"/>
  <c r="C21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M5" i="46"/>
  <c r="D40" i="23" l="1"/>
  <c r="C40" i="23"/>
  <c r="L22" i="42"/>
  <c r="K22" i="42"/>
  <c r="J22" i="42"/>
  <c r="I22" i="42"/>
  <c r="H22" i="42"/>
  <c r="G22" i="42"/>
  <c r="F22" i="42"/>
  <c r="E22" i="42"/>
  <c r="D22" i="42"/>
  <c r="C22" i="42"/>
  <c r="N21" i="42"/>
  <c r="M21" i="42"/>
  <c r="I21" i="42"/>
  <c r="H21" i="42"/>
  <c r="G21" i="42"/>
  <c r="F21" i="42"/>
  <c r="E21" i="42"/>
  <c r="D21" i="42"/>
  <c r="C21" i="42"/>
  <c r="M6" i="42"/>
  <c r="L26" i="44" l="1"/>
  <c r="K26" i="44"/>
  <c r="J26" i="44"/>
  <c r="I26" i="44"/>
  <c r="H26" i="44"/>
  <c r="G26" i="44"/>
  <c r="F26" i="44"/>
  <c r="E26" i="44"/>
  <c r="D26" i="44"/>
  <c r="C26" i="44"/>
  <c r="N25" i="44"/>
  <c r="I25" i="44"/>
  <c r="H25" i="44"/>
  <c r="G25" i="44"/>
  <c r="F25" i="44"/>
  <c r="E25" i="44"/>
  <c r="D25" i="44"/>
  <c r="C25" i="44"/>
  <c r="M5" i="44"/>
  <c r="M25" i="44" s="1"/>
  <c r="L26" i="40" l="1"/>
  <c r="K26" i="40"/>
  <c r="J26" i="40"/>
  <c r="I26" i="40"/>
  <c r="H26" i="40"/>
  <c r="G26" i="40"/>
  <c r="F26" i="40"/>
  <c r="E26" i="40"/>
  <c r="D26" i="40"/>
  <c r="C26" i="40"/>
  <c r="N25" i="40"/>
  <c r="L25" i="40"/>
  <c r="K25" i="40"/>
  <c r="J25" i="40"/>
  <c r="I25" i="40"/>
  <c r="H25" i="40"/>
  <c r="G25" i="40"/>
  <c r="F25" i="40"/>
  <c r="E25" i="40"/>
  <c r="D25" i="40"/>
  <c r="C25" i="40"/>
  <c r="M4" i="40"/>
  <c r="M25" i="40" s="1"/>
  <c r="L20" i="41"/>
  <c r="K20" i="41"/>
  <c r="J20" i="41"/>
  <c r="I20" i="41"/>
  <c r="H20" i="41"/>
  <c r="G20" i="41"/>
  <c r="F20" i="41"/>
  <c r="E20" i="41"/>
  <c r="D20" i="41"/>
  <c r="C20" i="41"/>
  <c r="N19" i="41"/>
  <c r="L19" i="41"/>
  <c r="I19" i="41"/>
  <c r="H19" i="41"/>
  <c r="G19" i="41"/>
  <c r="F19" i="41"/>
  <c r="E19" i="41"/>
  <c r="D19" i="41"/>
  <c r="C19" i="41"/>
  <c r="M4" i="41"/>
  <c r="M19" i="41" s="1"/>
  <c r="L25" i="39" l="1"/>
  <c r="K25" i="39"/>
  <c r="J25" i="39"/>
  <c r="I25" i="39"/>
  <c r="H25" i="39"/>
  <c r="G25" i="39"/>
  <c r="F25" i="39"/>
  <c r="E25" i="39"/>
  <c r="D25" i="39"/>
  <c r="C25" i="39"/>
  <c r="N24" i="39"/>
  <c r="L24" i="39"/>
  <c r="K24" i="39"/>
  <c r="J24" i="39"/>
  <c r="I24" i="39"/>
  <c r="H24" i="39"/>
  <c r="G24" i="39"/>
  <c r="F24" i="39"/>
  <c r="E24" i="39"/>
  <c r="D24" i="39"/>
  <c r="C24" i="39"/>
  <c r="M5" i="39"/>
  <c r="M24" i="39" s="1"/>
  <c r="L30" i="38"/>
  <c r="K30" i="38"/>
  <c r="J30" i="38"/>
  <c r="I30" i="38"/>
  <c r="H30" i="38"/>
  <c r="G30" i="38"/>
  <c r="F30" i="38"/>
  <c r="E30" i="38"/>
  <c r="D30" i="38"/>
  <c r="C30" i="38"/>
  <c r="N29" i="38"/>
  <c r="L29" i="38"/>
  <c r="K29" i="38"/>
  <c r="J29" i="38"/>
  <c r="I29" i="38"/>
  <c r="H29" i="38"/>
  <c r="G29" i="38"/>
  <c r="F29" i="38"/>
  <c r="E29" i="38"/>
  <c r="D29" i="38"/>
  <c r="C29" i="38"/>
  <c r="M6" i="38"/>
  <c r="M29" i="38" s="1"/>
  <c r="L32" i="37"/>
  <c r="K32" i="37"/>
  <c r="J32" i="37"/>
  <c r="I32" i="37"/>
  <c r="H32" i="37"/>
  <c r="G32" i="37"/>
  <c r="F32" i="37"/>
  <c r="E32" i="37"/>
  <c r="D32" i="37"/>
  <c r="C32" i="37"/>
  <c r="N31" i="37"/>
  <c r="L31" i="37"/>
  <c r="K31" i="37"/>
  <c r="J31" i="37"/>
  <c r="I31" i="37"/>
  <c r="H31" i="37"/>
  <c r="G31" i="37"/>
  <c r="F31" i="37"/>
  <c r="E31" i="37"/>
  <c r="D31" i="37"/>
  <c r="C31" i="37"/>
  <c r="M7" i="37"/>
  <c r="M31" i="37" s="1"/>
  <c r="L25" i="36"/>
  <c r="K25" i="36"/>
  <c r="J25" i="36"/>
  <c r="I25" i="36"/>
  <c r="H25" i="36"/>
  <c r="G25" i="36"/>
  <c r="F25" i="36"/>
  <c r="E25" i="36"/>
  <c r="D25" i="36"/>
  <c r="C25" i="36"/>
  <c r="N24" i="36"/>
  <c r="L24" i="36"/>
  <c r="K24" i="36"/>
  <c r="J24" i="36"/>
  <c r="I24" i="36"/>
  <c r="H24" i="36"/>
  <c r="G24" i="36"/>
  <c r="F24" i="36"/>
  <c r="E24" i="36"/>
  <c r="D24" i="36"/>
  <c r="C24" i="36"/>
  <c r="M7" i="36"/>
  <c r="M24" i="36" s="1"/>
  <c r="M6" i="34"/>
  <c r="C32" i="34"/>
  <c r="D32" i="34"/>
  <c r="E32" i="34"/>
  <c r="F32" i="34"/>
  <c r="G32" i="34"/>
  <c r="H32" i="34"/>
  <c r="I32" i="34"/>
  <c r="J32" i="34"/>
  <c r="K32" i="34"/>
  <c r="L32" i="34"/>
  <c r="M32" i="34"/>
  <c r="N32" i="34"/>
  <c r="C33" i="34"/>
  <c r="D33" i="34"/>
  <c r="E33" i="34"/>
  <c r="F33" i="34"/>
  <c r="G33" i="34"/>
  <c r="H33" i="34"/>
  <c r="I33" i="34"/>
  <c r="J33" i="34"/>
  <c r="K33" i="34"/>
  <c r="L33" i="34"/>
  <c r="L36" i="33"/>
  <c r="K36" i="33"/>
  <c r="J36" i="33"/>
  <c r="I36" i="33"/>
  <c r="H36" i="33"/>
  <c r="G36" i="33"/>
  <c r="F36" i="33"/>
  <c r="E36" i="33"/>
  <c r="D36" i="33"/>
  <c r="C36" i="33"/>
  <c r="N35" i="33"/>
  <c r="M9" i="33"/>
  <c r="M35" i="33" s="1"/>
  <c r="L35" i="33"/>
  <c r="K35" i="33"/>
  <c r="J35" i="33"/>
  <c r="I35" i="33"/>
  <c r="H35" i="33"/>
  <c r="G35" i="33"/>
  <c r="F35" i="33"/>
  <c r="E35" i="33"/>
  <c r="D35" i="33"/>
  <c r="C35" i="33"/>
  <c r="M5" i="32"/>
  <c r="M37" i="32"/>
  <c r="C37" i="32"/>
  <c r="D37" i="32"/>
  <c r="E37" i="32"/>
  <c r="F37" i="32"/>
  <c r="G37" i="32"/>
  <c r="H37" i="32"/>
  <c r="I37" i="32"/>
  <c r="J37" i="32"/>
  <c r="K37" i="32"/>
  <c r="L37" i="32"/>
  <c r="N37" i="32"/>
  <c r="C38" i="32"/>
  <c r="D38" i="32"/>
  <c r="E38" i="32"/>
  <c r="F38" i="32"/>
  <c r="G38" i="32"/>
  <c r="H38" i="32"/>
  <c r="I38" i="32"/>
  <c r="J38" i="32"/>
  <c r="K38" i="32"/>
  <c r="L38" i="32"/>
  <c r="M8" i="31"/>
  <c r="M38" i="31" s="1"/>
  <c r="C38" i="31"/>
  <c r="D38" i="31"/>
  <c r="E38" i="31"/>
  <c r="F38" i="31"/>
  <c r="G38" i="31"/>
  <c r="H38" i="31"/>
  <c r="I38" i="31"/>
  <c r="J38" i="31"/>
  <c r="K38" i="31"/>
  <c r="L38" i="31"/>
  <c r="N38" i="31"/>
  <c r="C39" i="31"/>
  <c r="D39" i="31"/>
  <c r="E39" i="31"/>
  <c r="F39" i="31"/>
  <c r="G39" i="31"/>
  <c r="H39" i="31"/>
  <c r="I39" i="31"/>
  <c r="J39" i="31"/>
  <c r="K39" i="31"/>
  <c r="L39" i="31"/>
  <c r="M3" i="29"/>
  <c r="M37" i="29" s="1"/>
  <c r="M4" i="29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5" i="29"/>
  <c r="M26" i="29"/>
  <c r="M27" i="29"/>
  <c r="M28" i="29"/>
  <c r="M29" i="29"/>
  <c r="M30" i="29"/>
  <c r="M31" i="29"/>
  <c r="M32" i="29"/>
  <c r="M33" i="29"/>
  <c r="M34" i="29"/>
  <c r="M35" i="29"/>
  <c r="C37" i="29"/>
  <c r="D37" i="29"/>
  <c r="E37" i="29"/>
  <c r="F37" i="29"/>
  <c r="G37" i="29"/>
  <c r="H37" i="29"/>
  <c r="I37" i="29"/>
  <c r="J37" i="29"/>
  <c r="K37" i="29"/>
  <c r="L37" i="29"/>
  <c r="N37" i="29"/>
  <c r="C38" i="29"/>
  <c r="D38" i="29"/>
  <c r="E38" i="29"/>
  <c r="F38" i="29"/>
  <c r="G38" i="29"/>
  <c r="H38" i="29"/>
  <c r="I38" i="29"/>
  <c r="J38" i="29"/>
  <c r="K38" i="29"/>
  <c r="L38" i="29"/>
  <c r="M3" i="28"/>
  <c r="M4" i="28"/>
  <c r="M5" i="28"/>
  <c r="M6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C35" i="28"/>
  <c r="D35" i="28"/>
  <c r="E35" i="28"/>
  <c r="F35" i="28"/>
  <c r="G35" i="28"/>
  <c r="H35" i="28"/>
  <c r="I35" i="28"/>
  <c r="J35" i="28"/>
  <c r="K35" i="28"/>
  <c r="L35" i="28"/>
  <c r="N35" i="28"/>
  <c r="C36" i="28"/>
  <c r="D36" i="28"/>
  <c r="E36" i="28"/>
  <c r="F36" i="28"/>
  <c r="G36" i="28"/>
  <c r="H36" i="28"/>
  <c r="I36" i="28"/>
  <c r="J36" i="28"/>
  <c r="K36" i="28"/>
  <c r="L36" i="28"/>
  <c r="N29" i="1"/>
  <c r="N28" i="1"/>
  <c r="N27" i="1"/>
  <c r="M3" i="26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C33" i="26"/>
  <c r="D33" i="26"/>
  <c r="E33" i="26"/>
  <c r="F33" i="26"/>
  <c r="G33" i="26"/>
  <c r="H33" i="26"/>
  <c r="I33" i="26"/>
  <c r="J33" i="26"/>
  <c r="K33" i="26"/>
  <c r="L33" i="26"/>
  <c r="N33" i="26"/>
  <c r="C34" i="26"/>
  <c r="D34" i="26"/>
  <c r="E34" i="26"/>
  <c r="F34" i="26"/>
  <c r="G34" i="26"/>
  <c r="H34" i="26"/>
  <c r="I34" i="26"/>
  <c r="J34" i="26"/>
  <c r="K34" i="26"/>
  <c r="L34" i="26"/>
  <c r="D23" i="23"/>
  <c r="B23" i="23"/>
  <c r="N26" i="1"/>
  <c r="L33" i="25"/>
  <c r="K33" i="25"/>
  <c r="J33" i="25"/>
  <c r="I33" i="25"/>
  <c r="H33" i="25"/>
  <c r="G33" i="25"/>
  <c r="F33" i="25"/>
  <c r="E33" i="25"/>
  <c r="D33" i="25"/>
  <c r="C33" i="25"/>
  <c r="N32" i="25"/>
  <c r="M3" i="25"/>
  <c r="M4" i="25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L32" i="25"/>
  <c r="K32" i="25"/>
  <c r="J32" i="25"/>
  <c r="I32" i="25"/>
  <c r="H32" i="25"/>
  <c r="G32" i="25"/>
  <c r="F32" i="25"/>
  <c r="E32" i="25"/>
  <c r="D32" i="25"/>
  <c r="C32" i="25"/>
  <c r="D22" i="23"/>
  <c r="B22" i="23"/>
  <c r="L40" i="24"/>
  <c r="K40" i="24"/>
  <c r="J40" i="24"/>
  <c r="I40" i="24"/>
  <c r="H40" i="24"/>
  <c r="G40" i="24"/>
  <c r="F40" i="24"/>
  <c r="E40" i="24"/>
  <c r="D40" i="24"/>
  <c r="C40" i="24"/>
  <c r="N39" i="24"/>
  <c r="M3" i="24"/>
  <c r="M4" i="24"/>
  <c r="M5" i="24"/>
  <c r="M6" i="24"/>
  <c r="M7" i="24"/>
  <c r="M8" i="24"/>
  <c r="M9" i="24"/>
  <c r="M10" i="24"/>
  <c r="M11" i="24"/>
  <c r="M12" i="24"/>
  <c r="M15" i="24"/>
  <c r="M14" i="24"/>
  <c r="M13" i="24"/>
  <c r="M16" i="24"/>
  <c r="M18" i="24"/>
  <c r="M19" i="24"/>
  <c r="M21" i="24"/>
  <c r="M20" i="24"/>
  <c r="M22" i="24"/>
  <c r="M23" i="24"/>
  <c r="M24" i="24"/>
  <c r="M26" i="24"/>
  <c r="M25" i="24"/>
  <c r="M27" i="24"/>
  <c r="M17" i="24"/>
  <c r="M28" i="24"/>
  <c r="M30" i="24"/>
  <c r="M29" i="24"/>
  <c r="M31" i="24"/>
  <c r="M32" i="24"/>
  <c r="M33" i="24"/>
  <c r="M34" i="24"/>
  <c r="M35" i="24"/>
  <c r="M36" i="24"/>
  <c r="M37" i="24"/>
  <c r="L39" i="24"/>
  <c r="K39" i="24"/>
  <c r="J39" i="24"/>
  <c r="I39" i="24"/>
  <c r="H39" i="24"/>
  <c r="G39" i="24"/>
  <c r="F39" i="24"/>
  <c r="E39" i="24"/>
  <c r="D39" i="24"/>
  <c r="C39" i="24"/>
  <c r="N25" i="1"/>
  <c r="D4" i="23"/>
  <c r="D5" i="23"/>
  <c r="D6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3" i="23"/>
  <c r="B2" i="23"/>
  <c r="B142" i="21"/>
  <c r="C142" i="21"/>
  <c r="D142" i="21"/>
  <c r="E142" i="21"/>
  <c r="F142" i="21"/>
  <c r="G142" i="21"/>
  <c r="H142" i="21"/>
  <c r="I142" i="21"/>
  <c r="J142" i="21"/>
  <c r="K142" i="21"/>
  <c r="A142" i="21"/>
  <c r="C103" i="21"/>
  <c r="C123" i="21"/>
  <c r="C104" i="21"/>
  <c r="C124" i="21"/>
  <c r="C105" i="21"/>
  <c r="C125" i="21"/>
  <c r="C126" i="21"/>
  <c r="C106" i="21"/>
  <c r="C107" i="21"/>
  <c r="C127" i="21"/>
  <c r="C108" i="21"/>
  <c r="C128" i="21"/>
  <c r="C129" i="21"/>
  <c r="C109" i="21"/>
  <c r="C130" i="21"/>
  <c r="C110" i="21"/>
  <c r="C62" i="21"/>
  <c r="C157" i="21"/>
  <c r="C63" i="21"/>
  <c r="C131" i="21"/>
  <c r="C158" i="21"/>
  <c r="C111" i="21"/>
  <c r="C206" i="21"/>
  <c r="C159" i="21"/>
  <c r="C112" i="21"/>
  <c r="C132" i="21"/>
  <c r="C174" i="21"/>
  <c r="C17" i="21"/>
  <c r="C207" i="21"/>
  <c r="C208" i="21"/>
  <c r="C160" i="21"/>
  <c r="C113" i="21"/>
  <c r="C175" i="21"/>
  <c r="C133" i="21"/>
  <c r="C243" i="21"/>
  <c r="C74" i="21"/>
  <c r="C216" i="21"/>
  <c r="C147" i="21"/>
  <c r="C50" i="21"/>
  <c r="C67" i="21"/>
  <c r="C161" i="21"/>
  <c r="C209" i="21"/>
  <c r="C114" i="21"/>
  <c r="C26" i="21"/>
  <c r="C95" i="21"/>
  <c r="C64" i="21"/>
  <c r="C75" i="21"/>
  <c r="C134" i="21"/>
  <c r="C173" i="21"/>
  <c r="C244" i="21"/>
  <c r="C176" i="21"/>
  <c r="C78" i="21"/>
  <c r="C196" i="21"/>
  <c r="C9" i="21"/>
  <c r="C222" i="21"/>
  <c r="C149" i="21"/>
  <c r="C202" i="21"/>
  <c r="C6" i="21"/>
  <c r="C193" i="21"/>
  <c r="C148" i="21"/>
  <c r="C51" i="21"/>
  <c r="C68" i="21"/>
  <c r="C143" i="21"/>
  <c r="C18" i="21"/>
  <c r="C177" i="21"/>
  <c r="C215" i="21"/>
  <c r="C162" i="21"/>
  <c r="C253" i="21"/>
  <c r="C115" i="21"/>
  <c r="C96" i="21"/>
  <c r="C65" i="21"/>
  <c r="C27" i="21"/>
  <c r="C135" i="21"/>
  <c r="C83" i="21"/>
  <c r="C188" i="21"/>
  <c r="C197" i="21"/>
  <c r="C35" i="21"/>
  <c r="C4" i="21"/>
  <c r="C203" i="21"/>
  <c r="C79" i="21"/>
  <c r="C185" i="21"/>
  <c r="C251" i="21"/>
  <c r="C245" i="21"/>
  <c r="C223" i="21"/>
  <c r="C210" i="21"/>
  <c r="C195" i="21"/>
  <c r="C150" i="21"/>
  <c r="C217" i="21"/>
  <c r="C7" i="21"/>
  <c r="C10" i="21"/>
  <c r="C248" i="21"/>
  <c r="C38" i="21"/>
  <c r="C19" i="21"/>
  <c r="C52" i="21"/>
  <c r="C163" i="21"/>
  <c r="C194" i="21"/>
  <c r="C28" i="21"/>
  <c r="C86" i="21"/>
  <c r="C189" i="21"/>
  <c r="C66" i="21"/>
  <c r="C97" i="21"/>
  <c r="C211" i="21"/>
  <c r="C178" i="21"/>
  <c r="C36" i="21"/>
  <c r="C136" i="21"/>
  <c r="C198" i="21"/>
  <c r="C252" i="21"/>
  <c r="C254" i="21"/>
  <c r="C39" i="21"/>
  <c r="C258" i="21"/>
  <c r="C11" i="21"/>
  <c r="C204" i="21"/>
  <c r="C116" i="21"/>
  <c r="C20" i="21"/>
  <c r="C259" i="21"/>
  <c r="C164" i="21"/>
  <c r="C87" i="21"/>
  <c r="C190" i="21"/>
  <c r="C29" i="21"/>
  <c r="C255" i="21"/>
  <c r="C2" i="21"/>
  <c r="C261" i="21" s="1"/>
  <c r="C84" i="21"/>
  <c r="C240" i="21"/>
  <c r="C137" i="21"/>
  <c r="C179" i="21"/>
  <c r="C229" i="21"/>
  <c r="C14" i="21"/>
  <c r="C199" i="21"/>
  <c r="C151" i="21"/>
  <c r="C80" i="21"/>
  <c r="C235" i="21"/>
  <c r="C224" i="21"/>
  <c r="C246" i="21"/>
  <c r="C117" i="21"/>
  <c r="C12" i="21"/>
  <c r="C257" i="21"/>
  <c r="C205" i="21"/>
  <c r="C21" i="21"/>
  <c r="C191" i="21"/>
  <c r="C165" i="21"/>
  <c r="C138" i="21"/>
  <c r="C256" i="21"/>
  <c r="C30" i="21"/>
  <c r="C88" i="21"/>
  <c r="C241" i="21"/>
  <c r="C69" i="21"/>
  <c r="C85" i="21"/>
  <c r="C144" i="21"/>
  <c r="C230" i="21"/>
  <c r="C56" i="21"/>
  <c r="C98" i="21"/>
  <c r="C218" i="21"/>
  <c r="C118" i="21"/>
  <c r="C3" i="21"/>
  <c r="C180" i="21"/>
  <c r="C152" i="21"/>
  <c r="C236" i="21"/>
  <c r="C81" i="21"/>
  <c r="C200" i="21"/>
  <c r="C225" i="21"/>
  <c r="C15" i="21"/>
  <c r="C146" i="21"/>
  <c r="C13" i="21"/>
  <c r="C22" i="21"/>
  <c r="C166" i="21"/>
  <c r="C139" i="21"/>
  <c r="C192" i="21"/>
  <c r="C31" i="21"/>
  <c r="C242" i="21"/>
  <c r="C231" i="21"/>
  <c r="C119" i="21"/>
  <c r="C145" i="21"/>
  <c r="C99" i="21"/>
  <c r="C70" i="21"/>
  <c r="C57" i="21"/>
  <c r="C48" i="21"/>
  <c r="C89" i="21"/>
  <c r="C219" i="21"/>
  <c r="C47" i="21"/>
  <c r="C181" i="21"/>
  <c r="C5" i="21"/>
  <c r="C237" i="21"/>
  <c r="C77" i="21"/>
  <c r="C153" i="21"/>
  <c r="C249" i="21"/>
  <c r="C201" i="21"/>
  <c r="C120" i="21"/>
  <c r="C23" i="21"/>
  <c r="C58" i="21"/>
  <c r="C167" i="21"/>
  <c r="C140" i="21"/>
  <c r="C32" i="21"/>
  <c r="C232" i="21"/>
  <c r="C71" i="21"/>
  <c r="C100" i="21"/>
  <c r="C226" i="21"/>
  <c r="C49" i="21"/>
  <c r="C90" i="21"/>
  <c r="C53" i="21"/>
  <c r="C182" i="21"/>
  <c r="C154" i="21"/>
  <c r="C93" i="21"/>
  <c r="C82" i="21"/>
  <c r="C40" i="21"/>
  <c r="C46" i="21"/>
  <c r="C24" i="21"/>
  <c r="C121" i="21"/>
  <c r="C59" i="21"/>
  <c r="C141" i="21"/>
  <c r="C220" i="21"/>
  <c r="C168" i="21"/>
  <c r="C33" i="21"/>
  <c r="C101" i="21"/>
  <c r="C72" i="21"/>
  <c r="C54" i="21"/>
  <c r="C91" i="21"/>
  <c r="C170" i="21"/>
  <c r="C233" i="21"/>
  <c r="C43" i="21"/>
  <c r="C41" i="21"/>
  <c r="C213" i="21"/>
  <c r="C183" i="21"/>
  <c r="C238" i="21"/>
  <c r="C155" i="21"/>
  <c r="C186" i="21"/>
  <c r="C8" i="21"/>
  <c r="C247" i="21"/>
  <c r="C250" i="21"/>
  <c r="C227" i="21"/>
  <c r="C94" i="21"/>
  <c r="D103" i="21"/>
  <c r="D123" i="21"/>
  <c r="D104" i="21"/>
  <c r="D124" i="21"/>
  <c r="D105" i="21"/>
  <c r="D125" i="21"/>
  <c r="D126" i="21"/>
  <c r="D106" i="21"/>
  <c r="D107" i="21"/>
  <c r="D127" i="21"/>
  <c r="D108" i="21"/>
  <c r="D128" i="21"/>
  <c r="D129" i="21"/>
  <c r="D109" i="21"/>
  <c r="D130" i="21"/>
  <c r="D110" i="21"/>
  <c r="D62" i="21"/>
  <c r="D157" i="21"/>
  <c r="D63" i="21"/>
  <c r="D131" i="21"/>
  <c r="D158" i="21"/>
  <c r="D111" i="21"/>
  <c r="D206" i="21"/>
  <c r="D159" i="21"/>
  <c r="D112" i="21"/>
  <c r="D132" i="21"/>
  <c r="D174" i="21"/>
  <c r="D17" i="21"/>
  <c r="D207" i="21"/>
  <c r="D208" i="21"/>
  <c r="D160" i="21"/>
  <c r="D113" i="21"/>
  <c r="D175" i="21"/>
  <c r="D133" i="21"/>
  <c r="D243" i="21"/>
  <c r="D74" i="21"/>
  <c r="D216" i="21"/>
  <c r="D147" i="21"/>
  <c r="D50" i="21"/>
  <c r="D67" i="21"/>
  <c r="D161" i="21"/>
  <c r="D209" i="21"/>
  <c r="D114" i="21"/>
  <c r="D26" i="21"/>
  <c r="D95" i="21"/>
  <c r="D64" i="21"/>
  <c r="D75" i="21"/>
  <c r="D134" i="21"/>
  <c r="D173" i="21"/>
  <c r="D244" i="21"/>
  <c r="D176" i="21"/>
  <c r="D78" i="21"/>
  <c r="D196" i="21"/>
  <c r="D9" i="21"/>
  <c r="D222" i="21"/>
  <c r="D149" i="21"/>
  <c r="D202" i="21"/>
  <c r="D6" i="21"/>
  <c r="D193" i="21"/>
  <c r="D148" i="21"/>
  <c r="D51" i="21"/>
  <c r="D68" i="21"/>
  <c r="D143" i="21"/>
  <c r="D18" i="21"/>
  <c r="D177" i="21"/>
  <c r="D215" i="21"/>
  <c r="D162" i="21"/>
  <c r="D253" i="21"/>
  <c r="D115" i="21"/>
  <c r="D96" i="21"/>
  <c r="D65" i="21"/>
  <c r="D27" i="21"/>
  <c r="D135" i="21"/>
  <c r="D83" i="21"/>
  <c r="D188" i="21"/>
  <c r="D197" i="21"/>
  <c r="D35" i="21"/>
  <c r="D4" i="21"/>
  <c r="D203" i="21"/>
  <c r="D79" i="21"/>
  <c r="D185" i="21"/>
  <c r="D251" i="21"/>
  <c r="D245" i="21"/>
  <c r="D223" i="21"/>
  <c r="D210" i="21"/>
  <c r="D195" i="21"/>
  <c r="D150" i="21"/>
  <c r="D217" i="21"/>
  <c r="D7" i="21"/>
  <c r="D10" i="21"/>
  <c r="D248" i="21"/>
  <c r="D38" i="21"/>
  <c r="D19" i="21"/>
  <c r="D52" i="21"/>
  <c r="D163" i="21"/>
  <c r="D194" i="21"/>
  <c r="D28" i="21"/>
  <c r="D86" i="21"/>
  <c r="D189" i="21"/>
  <c r="D66" i="21"/>
  <c r="D97" i="21"/>
  <c r="D211" i="21"/>
  <c r="D178" i="21"/>
  <c r="D36" i="21"/>
  <c r="D136" i="21"/>
  <c r="D198" i="21"/>
  <c r="D252" i="21"/>
  <c r="D254" i="21"/>
  <c r="D39" i="21"/>
  <c r="D258" i="21"/>
  <c r="D11" i="21"/>
  <c r="D204" i="21"/>
  <c r="D116" i="21"/>
  <c r="D20" i="21"/>
  <c r="D259" i="21"/>
  <c r="D164" i="21"/>
  <c r="D87" i="21"/>
  <c r="D190" i="21"/>
  <c r="D29" i="21"/>
  <c r="D255" i="21"/>
  <c r="D2" i="21"/>
  <c r="D261" i="21" s="1"/>
  <c r="D84" i="21"/>
  <c r="D240" i="21"/>
  <c r="D137" i="21"/>
  <c r="D179" i="21"/>
  <c r="D229" i="21"/>
  <c r="D14" i="21"/>
  <c r="D199" i="21"/>
  <c r="D151" i="21"/>
  <c r="D80" i="21"/>
  <c r="D235" i="21"/>
  <c r="D224" i="21"/>
  <c r="D246" i="21"/>
  <c r="D117" i="21"/>
  <c r="D12" i="21"/>
  <c r="D257" i="21"/>
  <c r="D205" i="21"/>
  <c r="D21" i="21"/>
  <c r="D191" i="21"/>
  <c r="D165" i="21"/>
  <c r="D138" i="21"/>
  <c r="D256" i="21"/>
  <c r="D30" i="21"/>
  <c r="D88" i="21"/>
  <c r="D241" i="21"/>
  <c r="D69" i="21"/>
  <c r="D85" i="21"/>
  <c r="D144" i="21"/>
  <c r="D230" i="21"/>
  <c r="D56" i="21"/>
  <c r="D98" i="21"/>
  <c r="D218" i="21"/>
  <c r="D118" i="21"/>
  <c r="D3" i="21"/>
  <c r="D180" i="21"/>
  <c r="D152" i="21"/>
  <c r="D236" i="21"/>
  <c r="D81" i="21"/>
  <c r="D200" i="21"/>
  <c r="D225" i="21"/>
  <c r="D15" i="21"/>
  <c r="D146" i="21"/>
  <c r="D13" i="21"/>
  <c r="D22" i="21"/>
  <c r="D166" i="21"/>
  <c r="D139" i="21"/>
  <c r="D192" i="21"/>
  <c r="D31" i="21"/>
  <c r="D242" i="21"/>
  <c r="D231" i="21"/>
  <c r="D119" i="21"/>
  <c r="D145" i="21"/>
  <c r="D99" i="21"/>
  <c r="D70" i="21"/>
  <c r="D57" i="21"/>
  <c r="D48" i="21"/>
  <c r="D89" i="21"/>
  <c r="D219" i="21"/>
  <c r="D47" i="21"/>
  <c r="D181" i="21"/>
  <c r="D5" i="21"/>
  <c r="D237" i="21"/>
  <c r="D77" i="21"/>
  <c r="D153" i="21"/>
  <c r="D249" i="21"/>
  <c r="D201" i="21"/>
  <c r="D120" i="21"/>
  <c r="D23" i="21"/>
  <c r="D58" i="21"/>
  <c r="D167" i="21"/>
  <c r="D140" i="21"/>
  <c r="D32" i="21"/>
  <c r="D232" i="21"/>
  <c r="D71" i="21"/>
  <c r="D100" i="21"/>
  <c r="D226" i="21"/>
  <c r="D49" i="21"/>
  <c r="D90" i="21"/>
  <c r="D53" i="21"/>
  <c r="D182" i="21"/>
  <c r="D154" i="21"/>
  <c r="D93" i="21"/>
  <c r="D82" i="21"/>
  <c r="D40" i="21"/>
  <c r="D46" i="21"/>
  <c r="D24" i="21"/>
  <c r="D121" i="21"/>
  <c r="D59" i="21"/>
  <c r="D141" i="21"/>
  <c r="D220" i="21"/>
  <c r="D168" i="21"/>
  <c r="D33" i="21"/>
  <c r="D101" i="21"/>
  <c r="D72" i="21"/>
  <c r="D54" i="21"/>
  <c r="D91" i="21"/>
  <c r="D170" i="21"/>
  <c r="D233" i="21"/>
  <c r="D43" i="21"/>
  <c r="D41" i="21"/>
  <c r="D213" i="21"/>
  <c r="D183" i="21"/>
  <c r="D238" i="21"/>
  <c r="D155" i="21"/>
  <c r="D186" i="21"/>
  <c r="D8" i="21"/>
  <c r="D247" i="21"/>
  <c r="D250" i="21"/>
  <c r="D227" i="21"/>
  <c r="D94" i="21"/>
  <c r="E103" i="21"/>
  <c r="E123" i="21"/>
  <c r="E104" i="21"/>
  <c r="E124" i="21"/>
  <c r="E105" i="21"/>
  <c r="E125" i="21"/>
  <c r="E126" i="21"/>
  <c r="E106" i="21"/>
  <c r="E107" i="21"/>
  <c r="E127" i="21"/>
  <c r="E108" i="21"/>
  <c r="E128" i="21"/>
  <c r="E129" i="21"/>
  <c r="E109" i="21"/>
  <c r="E130" i="21"/>
  <c r="E110" i="21"/>
  <c r="E62" i="21"/>
  <c r="E157" i="21"/>
  <c r="E63" i="21"/>
  <c r="E131" i="21"/>
  <c r="E158" i="21"/>
  <c r="E111" i="21"/>
  <c r="E206" i="21"/>
  <c r="E159" i="21"/>
  <c r="E112" i="21"/>
  <c r="E132" i="21"/>
  <c r="E174" i="21"/>
  <c r="E17" i="21"/>
  <c r="E207" i="21"/>
  <c r="E208" i="21"/>
  <c r="E160" i="21"/>
  <c r="E113" i="21"/>
  <c r="E175" i="21"/>
  <c r="E133" i="21"/>
  <c r="E243" i="21"/>
  <c r="E74" i="21"/>
  <c r="E216" i="21"/>
  <c r="E147" i="21"/>
  <c r="E50" i="21"/>
  <c r="E67" i="21"/>
  <c r="E161" i="21"/>
  <c r="E209" i="21"/>
  <c r="E114" i="21"/>
  <c r="E26" i="21"/>
  <c r="E95" i="21"/>
  <c r="E64" i="21"/>
  <c r="E75" i="21"/>
  <c r="E134" i="21"/>
  <c r="E173" i="21"/>
  <c r="E244" i="21"/>
  <c r="E176" i="21"/>
  <c r="E78" i="21"/>
  <c r="E196" i="21"/>
  <c r="E9" i="21"/>
  <c r="E222" i="21"/>
  <c r="E149" i="21"/>
  <c r="E202" i="21"/>
  <c r="E6" i="21"/>
  <c r="E193" i="21"/>
  <c r="E148" i="21"/>
  <c r="E51" i="21"/>
  <c r="E68" i="21"/>
  <c r="E143" i="21"/>
  <c r="E18" i="21"/>
  <c r="E177" i="21"/>
  <c r="E215" i="21"/>
  <c r="E162" i="21"/>
  <c r="E253" i="21"/>
  <c r="E115" i="21"/>
  <c r="E96" i="21"/>
  <c r="E65" i="21"/>
  <c r="E27" i="21"/>
  <c r="E135" i="21"/>
  <c r="E83" i="21"/>
  <c r="E188" i="21"/>
  <c r="E197" i="21"/>
  <c r="E35" i="21"/>
  <c r="E4" i="21"/>
  <c r="E203" i="21"/>
  <c r="E79" i="21"/>
  <c r="E185" i="21"/>
  <c r="E251" i="21"/>
  <c r="E245" i="21"/>
  <c r="E223" i="21"/>
  <c r="E210" i="21"/>
  <c r="E195" i="21"/>
  <c r="E150" i="21"/>
  <c r="E217" i="21"/>
  <c r="E7" i="21"/>
  <c r="E10" i="21"/>
  <c r="E248" i="21"/>
  <c r="E38" i="21"/>
  <c r="E19" i="21"/>
  <c r="E52" i="21"/>
  <c r="E163" i="21"/>
  <c r="E194" i="21"/>
  <c r="E28" i="21"/>
  <c r="E86" i="21"/>
  <c r="E189" i="21"/>
  <c r="E66" i="21"/>
  <c r="E97" i="21"/>
  <c r="E211" i="21"/>
  <c r="E178" i="21"/>
  <c r="E36" i="21"/>
  <c r="E136" i="21"/>
  <c r="E198" i="21"/>
  <c r="E252" i="21"/>
  <c r="E254" i="21"/>
  <c r="E39" i="21"/>
  <c r="E258" i="21"/>
  <c r="E11" i="21"/>
  <c r="E204" i="21"/>
  <c r="E116" i="21"/>
  <c r="E20" i="21"/>
  <c r="E259" i="21"/>
  <c r="E164" i="21"/>
  <c r="E87" i="21"/>
  <c r="E190" i="21"/>
  <c r="E29" i="21"/>
  <c r="E255" i="21"/>
  <c r="E2" i="21"/>
  <c r="E84" i="21"/>
  <c r="E240" i="21"/>
  <c r="E137" i="21"/>
  <c r="E179" i="21"/>
  <c r="E229" i="21"/>
  <c r="E14" i="21"/>
  <c r="E199" i="21"/>
  <c r="E151" i="21"/>
  <c r="E80" i="21"/>
  <c r="E235" i="21"/>
  <c r="E224" i="21"/>
  <c r="E246" i="21"/>
  <c r="E117" i="21"/>
  <c r="E12" i="21"/>
  <c r="E257" i="21"/>
  <c r="E205" i="21"/>
  <c r="E21" i="21"/>
  <c r="E191" i="21"/>
  <c r="E165" i="21"/>
  <c r="E138" i="21"/>
  <c r="E256" i="21"/>
  <c r="E30" i="21"/>
  <c r="E88" i="21"/>
  <c r="E241" i="21"/>
  <c r="E69" i="21"/>
  <c r="E85" i="21"/>
  <c r="E144" i="21"/>
  <c r="E230" i="21"/>
  <c r="E56" i="21"/>
  <c r="E98" i="21"/>
  <c r="E218" i="21"/>
  <c r="E118" i="21"/>
  <c r="E3" i="21"/>
  <c r="E261" i="21" s="1"/>
  <c r="E180" i="21"/>
  <c r="E152" i="21"/>
  <c r="E236" i="21"/>
  <c r="E81" i="21"/>
  <c r="E200" i="21"/>
  <c r="E225" i="21"/>
  <c r="E15" i="21"/>
  <c r="E146" i="21"/>
  <c r="E13" i="21"/>
  <c r="E22" i="21"/>
  <c r="E166" i="21"/>
  <c r="E139" i="21"/>
  <c r="E192" i="21"/>
  <c r="E31" i="21"/>
  <c r="E242" i="21"/>
  <c r="E231" i="21"/>
  <c r="E119" i="21"/>
  <c r="E145" i="21"/>
  <c r="E99" i="21"/>
  <c r="E70" i="21"/>
  <c r="E57" i="21"/>
  <c r="E48" i="21"/>
  <c r="E89" i="21"/>
  <c r="E219" i="21"/>
  <c r="E47" i="21"/>
  <c r="E181" i="21"/>
  <c r="E5" i="21"/>
  <c r="E237" i="21"/>
  <c r="E77" i="21"/>
  <c r="E153" i="21"/>
  <c r="E249" i="21"/>
  <c r="E201" i="21"/>
  <c r="E120" i="21"/>
  <c r="E23" i="21"/>
  <c r="E58" i="21"/>
  <c r="E167" i="21"/>
  <c r="E140" i="21"/>
  <c r="E32" i="21"/>
  <c r="E232" i="21"/>
  <c r="E71" i="21"/>
  <c r="E100" i="21"/>
  <c r="E226" i="21"/>
  <c r="E49" i="21"/>
  <c r="E90" i="21"/>
  <c r="E53" i="21"/>
  <c r="E182" i="21"/>
  <c r="E154" i="21"/>
  <c r="E93" i="21"/>
  <c r="E82" i="21"/>
  <c r="E40" i="21"/>
  <c r="E46" i="21"/>
  <c r="E24" i="21"/>
  <c r="E121" i="21"/>
  <c r="E59" i="21"/>
  <c r="E141" i="21"/>
  <c r="E220" i="21"/>
  <c r="E168" i="21"/>
  <c r="E33" i="21"/>
  <c r="E101" i="21"/>
  <c r="E72" i="21"/>
  <c r="E54" i="21"/>
  <c r="E91" i="21"/>
  <c r="E170" i="21"/>
  <c r="E233" i="21"/>
  <c r="E43" i="21"/>
  <c r="E41" i="21"/>
  <c r="E213" i="21"/>
  <c r="E183" i="21"/>
  <c r="E238" i="21"/>
  <c r="E155" i="21"/>
  <c r="E186" i="21"/>
  <c r="E8" i="21"/>
  <c r="E247" i="21"/>
  <c r="E250" i="21"/>
  <c r="E227" i="21"/>
  <c r="E94" i="21"/>
  <c r="F103" i="21"/>
  <c r="F123" i="21"/>
  <c r="F104" i="21"/>
  <c r="F124" i="21"/>
  <c r="F105" i="21"/>
  <c r="F125" i="21"/>
  <c r="F126" i="21"/>
  <c r="F106" i="21"/>
  <c r="F107" i="21"/>
  <c r="F127" i="21"/>
  <c r="F108" i="21"/>
  <c r="F128" i="21"/>
  <c r="F129" i="21"/>
  <c r="F109" i="21"/>
  <c r="F130" i="21"/>
  <c r="F110" i="21"/>
  <c r="F62" i="21"/>
  <c r="F157" i="21"/>
  <c r="F63" i="21"/>
  <c r="F131" i="21"/>
  <c r="F158" i="21"/>
  <c r="F111" i="21"/>
  <c r="F206" i="21"/>
  <c r="F159" i="21"/>
  <c r="F112" i="21"/>
  <c r="F132" i="21"/>
  <c r="F174" i="21"/>
  <c r="F17" i="21"/>
  <c r="F207" i="21"/>
  <c r="F208" i="21"/>
  <c r="F160" i="21"/>
  <c r="F113" i="21"/>
  <c r="F175" i="21"/>
  <c r="F133" i="21"/>
  <c r="F243" i="21"/>
  <c r="F74" i="21"/>
  <c r="F216" i="21"/>
  <c r="F147" i="21"/>
  <c r="F50" i="21"/>
  <c r="F67" i="21"/>
  <c r="F161" i="21"/>
  <c r="F209" i="21"/>
  <c r="F114" i="21"/>
  <c r="F26" i="21"/>
  <c r="F95" i="21"/>
  <c r="F64" i="21"/>
  <c r="F75" i="21"/>
  <c r="F134" i="21"/>
  <c r="F173" i="21"/>
  <c r="F244" i="21"/>
  <c r="F176" i="21"/>
  <c r="F78" i="21"/>
  <c r="F196" i="21"/>
  <c r="F9" i="21"/>
  <c r="F222" i="21"/>
  <c r="F149" i="21"/>
  <c r="F202" i="21"/>
  <c r="F6" i="21"/>
  <c r="F193" i="21"/>
  <c r="F148" i="21"/>
  <c r="F51" i="21"/>
  <c r="F68" i="21"/>
  <c r="F143" i="21"/>
  <c r="F18" i="21"/>
  <c r="F177" i="21"/>
  <c r="F215" i="21"/>
  <c r="F162" i="21"/>
  <c r="F253" i="21"/>
  <c r="F115" i="21"/>
  <c r="F96" i="21"/>
  <c r="F65" i="21"/>
  <c r="F27" i="21"/>
  <c r="F135" i="21"/>
  <c r="F83" i="21"/>
  <c r="F188" i="21"/>
  <c r="F197" i="21"/>
  <c r="F35" i="21"/>
  <c r="F4" i="21"/>
  <c r="F203" i="21"/>
  <c r="F79" i="21"/>
  <c r="F185" i="21"/>
  <c r="F251" i="21"/>
  <c r="F245" i="21"/>
  <c r="F223" i="21"/>
  <c r="F210" i="21"/>
  <c r="F195" i="21"/>
  <c r="F150" i="21"/>
  <c r="F217" i="21"/>
  <c r="F7" i="21"/>
  <c r="F10" i="21"/>
  <c r="F248" i="21"/>
  <c r="F38" i="21"/>
  <c r="F19" i="21"/>
  <c r="F52" i="21"/>
  <c r="F163" i="21"/>
  <c r="F194" i="21"/>
  <c r="F28" i="21"/>
  <c r="F86" i="21"/>
  <c r="F189" i="21"/>
  <c r="F66" i="21"/>
  <c r="F97" i="21"/>
  <c r="F211" i="21"/>
  <c r="F178" i="21"/>
  <c r="F36" i="21"/>
  <c r="F136" i="21"/>
  <c r="F198" i="21"/>
  <c r="F252" i="21"/>
  <c r="F254" i="21"/>
  <c r="F39" i="21"/>
  <c r="F258" i="21"/>
  <c r="F11" i="21"/>
  <c r="F204" i="21"/>
  <c r="F116" i="21"/>
  <c r="F20" i="21"/>
  <c r="F259" i="21"/>
  <c r="F164" i="21"/>
  <c r="F87" i="21"/>
  <c r="F190" i="21"/>
  <c r="F29" i="21"/>
  <c r="F255" i="21"/>
  <c r="F2" i="21"/>
  <c r="F84" i="21"/>
  <c r="F240" i="21"/>
  <c r="F137" i="21"/>
  <c r="F179" i="21"/>
  <c r="F229" i="21"/>
  <c r="F14" i="21"/>
  <c r="F199" i="21"/>
  <c r="F151" i="21"/>
  <c r="F80" i="21"/>
  <c r="F235" i="21"/>
  <c r="F224" i="21"/>
  <c r="F246" i="21"/>
  <c r="F117" i="21"/>
  <c r="F12" i="21"/>
  <c r="F257" i="21"/>
  <c r="F205" i="21"/>
  <c r="F21" i="21"/>
  <c r="F191" i="21"/>
  <c r="F165" i="21"/>
  <c r="F138" i="21"/>
  <c r="F256" i="21"/>
  <c r="F30" i="21"/>
  <c r="F88" i="21"/>
  <c r="F241" i="21"/>
  <c r="F69" i="21"/>
  <c r="F85" i="21"/>
  <c r="F144" i="21"/>
  <c r="F230" i="21"/>
  <c r="F56" i="21"/>
  <c r="F98" i="21"/>
  <c r="F218" i="21"/>
  <c r="F118" i="21"/>
  <c r="F3" i="21"/>
  <c r="F180" i="21"/>
  <c r="F152" i="21"/>
  <c r="F236" i="21"/>
  <c r="F81" i="21"/>
  <c r="F200" i="21"/>
  <c r="F225" i="21"/>
  <c r="F15" i="21"/>
  <c r="F146" i="21"/>
  <c r="F13" i="21"/>
  <c r="F22" i="21"/>
  <c r="F166" i="21"/>
  <c r="F139" i="21"/>
  <c r="F192" i="21"/>
  <c r="F31" i="21"/>
  <c r="F242" i="21"/>
  <c r="F231" i="21"/>
  <c r="F119" i="21"/>
  <c r="F145" i="21"/>
  <c r="F99" i="21"/>
  <c r="F70" i="21"/>
  <c r="F57" i="21"/>
  <c r="F48" i="21"/>
  <c r="F89" i="21"/>
  <c r="F219" i="21"/>
  <c r="F47" i="21"/>
  <c r="F181" i="21"/>
  <c r="F5" i="21"/>
  <c r="F237" i="21"/>
  <c r="F77" i="21"/>
  <c r="F153" i="21"/>
  <c r="F249" i="21"/>
  <c r="F201" i="21"/>
  <c r="F120" i="21"/>
  <c r="F23" i="21"/>
  <c r="F58" i="21"/>
  <c r="F167" i="21"/>
  <c r="F140" i="21"/>
  <c r="F32" i="21"/>
  <c r="F232" i="21"/>
  <c r="F71" i="21"/>
  <c r="F100" i="21"/>
  <c r="F226" i="21"/>
  <c r="F49" i="21"/>
  <c r="F90" i="21"/>
  <c r="F53" i="21"/>
  <c r="F182" i="21"/>
  <c r="F154" i="21"/>
  <c r="F93" i="21"/>
  <c r="F82" i="21"/>
  <c r="F40" i="21"/>
  <c r="F46" i="21"/>
  <c r="F24" i="21"/>
  <c r="F121" i="21"/>
  <c r="F59" i="21"/>
  <c r="F141" i="21"/>
  <c r="F220" i="21"/>
  <c r="F168" i="21"/>
  <c r="F33" i="21"/>
  <c r="F101" i="21"/>
  <c r="F72" i="21"/>
  <c r="F54" i="21"/>
  <c r="F91" i="21"/>
  <c r="F170" i="21"/>
  <c r="F233" i="21"/>
  <c r="F43" i="21"/>
  <c r="F41" i="21"/>
  <c r="F213" i="21"/>
  <c r="F183" i="21"/>
  <c r="F238" i="21"/>
  <c r="F155" i="21"/>
  <c r="F186" i="21"/>
  <c r="F8" i="21"/>
  <c r="F247" i="21"/>
  <c r="F250" i="21"/>
  <c r="F227" i="21"/>
  <c r="F94" i="21"/>
  <c r="G103" i="21"/>
  <c r="G123" i="21"/>
  <c r="G104" i="21"/>
  <c r="G124" i="21"/>
  <c r="G105" i="21"/>
  <c r="G125" i="21"/>
  <c r="G126" i="21"/>
  <c r="G106" i="21"/>
  <c r="G107" i="21"/>
  <c r="G127" i="21"/>
  <c r="G108" i="21"/>
  <c r="G128" i="21"/>
  <c r="G129" i="21"/>
  <c r="G109" i="21"/>
  <c r="G130" i="21"/>
  <c r="G110" i="21"/>
  <c r="G62" i="21"/>
  <c r="G157" i="21"/>
  <c r="G63" i="21"/>
  <c r="G131" i="21"/>
  <c r="G158" i="21"/>
  <c r="G111" i="21"/>
  <c r="G206" i="21"/>
  <c r="G159" i="21"/>
  <c r="G112" i="21"/>
  <c r="G132" i="21"/>
  <c r="G174" i="21"/>
  <c r="G17" i="21"/>
  <c r="G207" i="21"/>
  <c r="G208" i="21"/>
  <c r="G160" i="21"/>
  <c r="G113" i="21"/>
  <c r="G175" i="21"/>
  <c r="G133" i="21"/>
  <c r="G243" i="21"/>
  <c r="G74" i="21"/>
  <c r="G216" i="21"/>
  <c r="G147" i="21"/>
  <c r="G50" i="21"/>
  <c r="G67" i="21"/>
  <c r="G161" i="21"/>
  <c r="G209" i="21"/>
  <c r="G114" i="21"/>
  <c r="G26" i="21"/>
  <c r="G95" i="21"/>
  <c r="G64" i="21"/>
  <c r="G75" i="21"/>
  <c r="G134" i="21"/>
  <c r="G173" i="21"/>
  <c r="G244" i="21"/>
  <c r="G176" i="21"/>
  <c r="G78" i="21"/>
  <c r="G196" i="21"/>
  <c r="G9" i="21"/>
  <c r="G222" i="21"/>
  <c r="G149" i="21"/>
  <c r="G202" i="21"/>
  <c r="G6" i="21"/>
  <c r="G193" i="21"/>
  <c r="G148" i="21"/>
  <c r="G51" i="21"/>
  <c r="G68" i="21"/>
  <c r="G143" i="21"/>
  <c r="G18" i="21"/>
  <c r="G177" i="21"/>
  <c r="G215" i="21"/>
  <c r="G162" i="21"/>
  <c r="G253" i="21"/>
  <c r="G115" i="21"/>
  <c r="G96" i="21"/>
  <c r="G65" i="21"/>
  <c r="G27" i="21"/>
  <c r="G135" i="21"/>
  <c r="G83" i="21"/>
  <c r="G188" i="21"/>
  <c r="G197" i="21"/>
  <c r="G35" i="21"/>
  <c r="G4" i="21"/>
  <c r="G203" i="21"/>
  <c r="G79" i="21"/>
  <c r="G185" i="21"/>
  <c r="G251" i="21"/>
  <c r="G245" i="21"/>
  <c r="G223" i="21"/>
  <c r="G210" i="21"/>
  <c r="G195" i="21"/>
  <c r="G150" i="21"/>
  <c r="G217" i="21"/>
  <c r="G7" i="21"/>
  <c r="G10" i="21"/>
  <c r="G248" i="21"/>
  <c r="G38" i="21"/>
  <c r="G19" i="21"/>
  <c r="G52" i="21"/>
  <c r="G163" i="21"/>
  <c r="G194" i="21"/>
  <c r="G28" i="21"/>
  <c r="G86" i="21"/>
  <c r="G189" i="21"/>
  <c r="G66" i="21"/>
  <c r="G97" i="21"/>
  <c r="G211" i="21"/>
  <c r="G178" i="21"/>
  <c r="G36" i="21"/>
  <c r="G136" i="21"/>
  <c r="G198" i="21"/>
  <c r="G252" i="21"/>
  <c r="G254" i="21"/>
  <c r="G39" i="21"/>
  <c r="G258" i="21"/>
  <c r="G11" i="21"/>
  <c r="G204" i="21"/>
  <c r="G116" i="21"/>
  <c r="G20" i="21"/>
  <c r="G259" i="21"/>
  <c r="G164" i="21"/>
  <c r="G87" i="21"/>
  <c r="G190" i="21"/>
  <c r="G29" i="21"/>
  <c r="G255" i="21"/>
  <c r="G2" i="21"/>
  <c r="G261" i="21" s="1"/>
  <c r="G84" i="21"/>
  <c r="G240" i="21"/>
  <c r="G137" i="21"/>
  <c r="G179" i="21"/>
  <c r="G229" i="21"/>
  <c r="G14" i="21"/>
  <c r="G199" i="21"/>
  <c r="G151" i="21"/>
  <c r="G80" i="21"/>
  <c r="G235" i="21"/>
  <c r="G224" i="21"/>
  <c r="G246" i="21"/>
  <c r="G117" i="21"/>
  <c r="G12" i="21"/>
  <c r="G257" i="21"/>
  <c r="G205" i="21"/>
  <c r="G21" i="21"/>
  <c r="G191" i="21"/>
  <c r="G165" i="21"/>
  <c r="G138" i="21"/>
  <c r="G256" i="21"/>
  <c r="G30" i="21"/>
  <c r="G88" i="21"/>
  <c r="G241" i="21"/>
  <c r="G69" i="21"/>
  <c r="G85" i="21"/>
  <c r="G144" i="21"/>
  <c r="G230" i="21"/>
  <c r="G56" i="21"/>
  <c r="G98" i="21"/>
  <c r="G218" i="21"/>
  <c r="G118" i="21"/>
  <c r="G3" i="21"/>
  <c r="G180" i="21"/>
  <c r="G152" i="21"/>
  <c r="G236" i="21"/>
  <c r="G81" i="21"/>
  <c r="G200" i="21"/>
  <c r="G225" i="21"/>
  <c r="G15" i="21"/>
  <c r="G146" i="21"/>
  <c r="G13" i="21"/>
  <c r="G22" i="21"/>
  <c r="G166" i="21"/>
  <c r="G139" i="21"/>
  <c r="G192" i="21"/>
  <c r="G31" i="21"/>
  <c r="G242" i="21"/>
  <c r="G231" i="21"/>
  <c r="G119" i="21"/>
  <c r="G145" i="21"/>
  <c r="G99" i="21"/>
  <c r="G70" i="21"/>
  <c r="G57" i="21"/>
  <c r="G48" i="21"/>
  <c r="G89" i="21"/>
  <c r="G219" i="21"/>
  <c r="G47" i="21"/>
  <c r="G181" i="21"/>
  <c r="G5" i="21"/>
  <c r="G237" i="21"/>
  <c r="G77" i="21"/>
  <c r="G153" i="21"/>
  <c r="G249" i="21"/>
  <c r="G201" i="21"/>
  <c r="G120" i="21"/>
  <c r="G23" i="21"/>
  <c r="G58" i="21"/>
  <c r="G167" i="21"/>
  <c r="G140" i="21"/>
  <c r="G32" i="21"/>
  <c r="G232" i="21"/>
  <c r="G71" i="21"/>
  <c r="G100" i="21"/>
  <c r="G226" i="21"/>
  <c r="G49" i="21"/>
  <c r="G90" i="21"/>
  <c r="G53" i="21"/>
  <c r="G182" i="21"/>
  <c r="G154" i="21"/>
  <c r="G93" i="21"/>
  <c r="G82" i="21"/>
  <c r="G40" i="21"/>
  <c r="G46" i="21"/>
  <c r="G24" i="21"/>
  <c r="G121" i="21"/>
  <c r="G59" i="21"/>
  <c r="G141" i="21"/>
  <c r="G220" i="21"/>
  <c r="G168" i="21"/>
  <c r="G33" i="21"/>
  <c r="G101" i="21"/>
  <c r="G72" i="21"/>
  <c r="G54" i="21"/>
  <c r="G91" i="21"/>
  <c r="G170" i="21"/>
  <c r="G233" i="21"/>
  <c r="G43" i="21"/>
  <c r="G41" i="21"/>
  <c r="G213" i="21"/>
  <c r="G183" i="21"/>
  <c r="G238" i="21"/>
  <c r="G155" i="21"/>
  <c r="G186" i="21"/>
  <c r="G8" i="21"/>
  <c r="G247" i="21"/>
  <c r="G250" i="21"/>
  <c r="G227" i="21"/>
  <c r="G94" i="21"/>
  <c r="H103" i="21"/>
  <c r="H123" i="21"/>
  <c r="H104" i="21"/>
  <c r="H124" i="21"/>
  <c r="H105" i="21"/>
  <c r="H125" i="21"/>
  <c r="H126" i="21"/>
  <c r="H106" i="21"/>
  <c r="H107" i="21"/>
  <c r="H127" i="21"/>
  <c r="H108" i="21"/>
  <c r="H128" i="21"/>
  <c r="H129" i="21"/>
  <c r="H109" i="21"/>
  <c r="H130" i="21"/>
  <c r="H110" i="21"/>
  <c r="H62" i="21"/>
  <c r="H157" i="21"/>
  <c r="H63" i="21"/>
  <c r="H131" i="21"/>
  <c r="H158" i="21"/>
  <c r="H111" i="21"/>
  <c r="H206" i="21"/>
  <c r="H159" i="21"/>
  <c r="H112" i="21"/>
  <c r="H132" i="21"/>
  <c r="H174" i="21"/>
  <c r="H17" i="21"/>
  <c r="H207" i="21"/>
  <c r="H208" i="21"/>
  <c r="H160" i="21"/>
  <c r="H113" i="21"/>
  <c r="H175" i="21"/>
  <c r="H133" i="21"/>
  <c r="H243" i="21"/>
  <c r="H74" i="21"/>
  <c r="H216" i="21"/>
  <c r="H147" i="21"/>
  <c r="H50" i="21"/>
  <c r="H67" i="21"/>
  <c r="H161" i="21"/>
  <c r="H209" i="21"/>
  <c r="H114" i="21"/>
  <c r="H26" i="21"/>
  <c r="H95" i="21"/>
  <c r="H64" i="21"/>
  <c r="H75" i="21"/>
  <c r="H134" i="21"/>
  <c r="H173" i="21"/>
  <c r="H244" i="21"/>
  <c r="H176" i="21"/>
  <c r="H78" i="21"/>
  <c r="H196" i="21"/>
  <c r="H9" i="21"/>
  <c r="H222" i="21"/>
  <c r="H149" i="21"/>
  <c r="H202" i="21"/>
  <c r="H6" i="21"/>
  <c r="H193" i="21"/>
  <c r="H148" i="21"/>
  <c r="H51" i="21"/>
  <c r="H68" i="21"/>
  <c r="H143" i="21"/>
  <c r="H18" i="21"/>
  <c r="H177" i="21"/>
  <c r="H215" i="21"/>
  <c r="H162" i="21"/>
  <c r="H253" i="21"/>
  <c r="H115" i="21"/>
  <c r="H96" i="21"/>
  <c r="H65" i="21"/>
  <c r="H27" i="21"/>
  <c r="H135" i="21"/>
  <c r="H83" i="21"/>
  <c r="H188" i="21"/>
  <c r="H197" i="21"/>
  <c r="H35" i="21"/>
  <c r="H4" i="21"/>
  <c r="H203" i="21"/>
  <c r="H79" i="21"/>
  <c r="H185" i="21"/>
  <c r="H251" i="21"/>
  <c r="H245" i="21"/>
  <c r="H223" i="21"/>
  <c r="H210" i="21"/>
  <c r="H195" i="21"/>
  <c r="H150" i="21"/>
  <c r="H217" i="21"/>
  <c r="H7" i="21"/>
  <c r="H10" i="21"/>
  <c r="H248" i="21"/>
  <c r="H38" i="21"/>
  <c r="H19" i="21"/>
  <c r="H52" i="21"/>
  <c r="H163" i="21"/>
  <c r="H194" i="21"/>
  <c r="H28" i="21"/>
  <c r="H86" i="21"/>
  <c r="H189" i="21"/>
  <c r="H66" i="21"/>
  <c r="H97" i="21"/>
  <c r="H211" i="21"/>
  <c r="H178" i="21"/>
  <c r="H36" i="21"/>
  <c r="H136" i="21"/>
  <c r="H198" i="21"/>
  <c r="H252" i="21"/>
  <c r="H254" i="21"/>
  <c r="H39" i="21"/>
  <c r="H258" i="21"/>
  <c r="H11" i="21"/>
  <c r="H204" i="21"/>
  <c r="H116" i="21"/>
  <c r="H20" i="21"/>
  <c r="H259" i="21"/>
  <c r="H164" i="21"/>
  <c r="H87" i="21"/>
  <c r="H190" i="21"/>
  <c r="H29" i="21"/>
  <c r="H255" i="21"/>
  <c r="H2" i="21"/>
  <c r="H261" i="21" s="1"/>
  <c r="H84" i="21"/>
  <c r="H240" i="21"/>
  <c r="H137" i="21"/>
  <c r="H179" i="21"/>
  <c r="H229" i="21"/>
  <c r="H14" i="21"/>
  <c r="H199" i="21"/>
  <c r="H151" i="21"/>
  <c r="H80" i="21"/>
  <c r="H235" i="21"/>
  <c r="H224" i="21"/>
  <c r="H246" i="21"/>
  <c r="H117" i="21"/>
  <c r="H12" i="21"/>
  <c r="H257" i="21"/>
  <c r="H205" i="21"/>
  <c r="H21" i="21"/>
  <c r="H191" i="21"/>
  <c r="H165" i="21"/>
  <c r="H138" i="21"/>
  <c r="H256" i="21"/>
  <c r="H30" i="21"/>
  <c r="H88" i="21"/>
  <c r="H241" i="21"/>
  <c r="H69" i="21"/>
  <c r="H85" i="21"/>
  <c r="H144" i="21"/>
  <c r="H230" i="21"/>
  <c r="H56" i="21"/>
  <c r="H98" i="21"/>
  <c r="H218" i="21"/>
  <c r="H118" i="21"/>
  <c r="H3" i="21"/>
  <c r="H180" i="21"/>
  <c r="H152" i="21"/>
  <c r="H236" i="21"/>
  <c r="H81" i="21"/>
  <c r="H200" i="21"/>
  <c r="H225" i="21"/>
  <c r="H15" i="21"/>
  <c r="H146" i="21"/>
  <c r="H13" i="21"/>
  <c r="H22" i="21"/>
  <c r="H166" i="21"/>
  <c r="H139" i="21"/>
  <c r="H192" i="21"/>
  <c r="H31" i="21"/>
  <c r="H242" i="21"/>
  <c r="H231" i="21"/>
  <c r="H119" i="21"/>
  <c r="H145" i="21"/>
  <c r="H99" i="21"/>
  <c r="H70" i="21"/>
  <c r="H57" i="21"/>
  <c r="H48" i="21"/>
  <c r="H89" i="21"/>
  <c r="H219" i="21"/>
  <c r="H47" i="21"/>
  <c r="H181" i="21"/>
  <c r="H5" i="21"/>
  <c r="H237" i="21"/>
  <c r="H77" i="21"/>
  <c r="H153" i="21"/>
  <c r="H249" i="21"/>
  <c r="H201" i="21"/>
  <c r="H120" i="21"/>
  <c r="H23" i="21"/>
  <c r="H58" i="21"/>
  <c r="H167" i="21"/>
  <c r="H140" i="21"/>
  <c r="H32" i="21"/>
  <c r="H232" i="21"/>
  <c r="H71" i="21"/>
  <c r="H100" i="21"/>
  <c r="H226" i="21"/>
  <c r="H49" i="21"/>
  <c r="H90" i="21"/>
  <c r="H53" i="21"/>
  <c r="H182" i="21"/>
  <c r="H154" i="21"/>
  <c r="H93" i="21"/>
  <c r="H82" i="21"/>
  <c r="H40" i="21"/>
  <c r="H46" i="21"/>
  <c r="H24" i="21"/>
  <c r="H121" i="21"/>
  <c r="H59" i="21"/>
  <c r="H141" i="21"/>
  <c r="H220" i="21"/>
  <c r="H168" i="21"/>
  <c r="H33" i="21"/>
  <c r="H101" i="21"/>
  <c r="H72" i="21"/>
  <c r="H54" i="21"/>
  <c r="H91" i="21"/>
  <c r="H170" i="21"/>
  <c r="H233" i="21"/>
  <c r="H43" i="21"/>
  <c r="H41" i="21"/>
  <c r="H213" i="21"/>
  <c r="H183" i="21"/>
  <c r="H238" i="21"/>
  <c r="H155" i="21"/>
  <c r="H186" i="21"/>
  <c r="H8" i="21"/>
  <c r="H247" i="21"/>
  <c r="H250" i="21"/>
  <c r="H227" i="21"/>
  <c r="H94" i="21"/>
  <c r="I103" i="21"/>
  <c r="I123" i="21"/>
  <c r="I104" i="21"/>
  <c r="I124" i="21"/>
  <c r="I105" i="21"/>
  <c r="I125" i="21"/>
  <c r="I126" i="21"/>
  <c r="I106" i="21"/>
  <c r="I107" i="21"/>
  <c r="I127" i="21"/>
  <c r="I108" i="21"/>
  <c r="I128" i="21"/>
  <c r="I129" i="21"/>
  <c r="I109" i="21"/>
  <c r="I130" i="21"/>
  <c r="I110" i="21"/>
  <c r="I62" i="21"/>
  <c r="I157" i="21"/>
  <c r="I63" i="21"/>
  <c r="I131" i="21"/>
  <c r="I158" i="21"/>
  <c r="I111" i="21"/>
  <c r="I206" i="21"/>
  <c r="I159" i="21"/>
  <c r="I112" i="21"/>
  <c r="I132" i="21"/>
  <c r="I174" i="21"/>
  <c r="I17" i="21"/>
  <c r="I207" i="21"/>
  <c r="I208" i="21"/>
  <c r="I160" i="21"/>
  <c r="I113" i="21"/>
  <c r="I175" i="21"/>
  <c r="I133" i="21"/>
  <c r="I243" i="21"/>
  <c r="I74" i="21"/>
  <c r="I216" i="21"/>
  <c r="I147" i="21"/>
  <c r="I50" i="21"/>
  <c r="I67" i="21"/>
  <c r="I161" i="21"/>
  <c r="I209" i="21"/>
  <c r="I114" i="21"/>
  <c r="I26" i="21"/>
  <c r="I95" i="21"/>
  <c r="I64" i="21"/>
  <c r="I75" i="21"/>
  <c r="I134" i="21"/>
  <c r="I173" i="21"/>
  <c r="I244" i="21"/>
  <c r="I176" i="21"/>
  <c r="I78" i="21"/>
  <c r="I196" i="21"/>
  <c r="I9" i="21"/>
  <c r="I222" i="21"/>
  <c r="I149" i="21"/>
  <c r="I202" i="21"/>
  <c r="I6" i="21"/>
  <c r="I193" i="21"/>
  <c r="I148" i="21"/>
  <c r="I51" i="21"/>
  <c r="I68" i="21"/>
  <c r="I143" i="21"/>
  <c r="I18" i="21"/>
  <c r="I177" i="21"/>
  <c r="I215" i="21"/>
  <c r="I162" i="21"/>
  <c r="I253" i="21"/>
  <c r="I115" i="21"/>
  <c r="I96" i="21"/>
  <c r="I65" i="21"/>
  <c r="I27" i="21"/>
  <c r="I135" i="21"/>
  <c r="I83" i="21"/>
  <c r="I188" i="21"/>
  <c r="I197" i="21"/>
  <c r="I35" i="21"/>
  <c r="I4" i="21"/>
  <c r="I203" i="21"/>
  <c r="I79" i="21"/>
  <c r="I185" i="21"/>
  <c r="I251" i="21"/>
  <c r="I245" i="21"/>
  <c r="I223" i="21"/>
  <c r="I210" i="21"/>
  <c r="I195" i="21"/>
  <c r="I150" i="21"/>
  <c r="I217" i="21"/>
  <c r="I7" i="21"/>
  <c r="I10" i="21"/>
  <c r="I248" i="21"/>
  <c r="I38" i="21"/>
  <c r="I19" i="21"/>
  <c r="I52" i="21"/>
  <c r="I163" i="21"/>
  <c r="I194" i="21"/>
  <c r="I28" i="21"/>
  <c r="I86" i="21"/>
  <c r="I189" i="21"/>
  <c r="I66" i="21"/>
  <c r="I97" i="21"/>
  <c r="I211" i="21"/>
  <c r="I178" i="21"/>
  <c r="I36" i="21"/>
  <c r="I136" i="21"/>
  <c r="I198" i="21"/>
  <c r="I252" i="21"/>
  <c r="I254" i="21"/>
  <c r="I39" i="21"/>
  <c r="I258" i="21"/>
  <c r="I11" i="21"/>
  <c r="I204" i="21"/>
  <c r="I116" i="21"/>
  <c r="I20" i="21"/>
  <c r="I259" i="21"/>
  <c r="I164" i="21"/>
  <c r="I87" i="21"/>
  <c r="I190" i="21"/>
  <c r="I29" i="21"/>
  <c r="I255" i="21"/>
  <c r="I2" i="21"/>
  <c r="I84" i="21"/>
  <c r="I240" i="21"/>
  <c r="I137" i="21"/>
  <c r="I179" i="21"/>
  <c r="I229" i="21"/>
  <c r="I14" i="21"/>
  <c r="I199" i="21"/>
  <c r="I151" i="21"/>
  <c r="I80" i="21"/>
  <c r="I235" i="21"/>
  <c r="I224" i="21"/>
  <c r="I246" i="21"/>
  <c r="I117" i="21"/>
  <c r="I12" i="21"/>
  <c r="I257" i="21"/>
  <c r="I205" i="21"/>
  <c r="I21" i="21"/>
  <c r="I191" i="21"/>
  <c r="I165" i="21"/>
  <c r="I138" i="21"/>
  <c r="I256" i="21"/>
  <c r="I30" i="21"/>
  <c r="I88" i="21"/>
  <c r="I241" i="21"/>
  <c r="I69" i="21"/>
  <c r="I85" i="21"/>
  <c r="I144" i="21"/>
  <c r="I230" i="21"/>
  <c r="I56" i="21"/>
  <c r="I98" i="21"/>
  <c r="I218" i="21"/>
  <c r="I118" i="21"/>
  <c r="I3" i="21"/>
  <c r="I261" i="21" s="1"/>
  <c r="I180" i="21"/>
  <c r="I152" i="21"/>
  <c r="I236" i="21"/>
  <c r="I81" i="21"/>
  <c r="I200" i="21"/>
  <c r="I225" i="21"/>
  <c r="I15" i="21"/>
  <c r="I146" i="21"/>
  <c r="I13" i="21"/>
  <c r="I22" i="21"/>
  <c r="I166" i="21"/>
  <c r="I139" i="21"/>
  <c r="I192" i="21"/>
  <c r="I31" i="21"/>
  <c r="I242" i="21"/>
  <c r="I231" i="21"/>
  <c r="I119" i="21"/>
  <c r="I145" i="21"/>
  <c r="I99" i="21"/>
  <c r="I70" i="21"/>
  <c r="I57" i="21"/>
  <c r="I48" i="21"/>
  <c r="I89" i="21"/>
  <c r="I219" i="21"/>
  <c r="I47" i="21"/>
  <c r="I181" i="21"/>
  <c r="I5" i="21"/>
  <c r="I237" i="21"/>
  <c r="I77" i="21"/>
  <c r="I153" i="21"/>
  <c r="I249" i="21"/>
  <c r="I201" i="21"/>
  <c r="I120" i="21"/>
  <c r="I23" i="21"/>
  <c r="I58" i="21"/>
  <c r="I167" i="21"/>
  <c r="I140" i="21"/>
  <c r="I32" i="21"/>
  <c r="I232" i="21"/>
  <c r="I71" i="21"/>
  <c r="I100" i="21"/>
  <c r="I226" i="21"/>
  <c r="I49" i="21"/>
  <c r="I90" i="21"/>
  <c r="I53" i="21"/>
  <c r="I182" i="21"/>
  <c r="I154" i="21"/>
  <c r="I93" i="21"/>
  <c r="I82" i="21"/>
  <c r="I40" i="21"/>
  <c r="I46" i="21"/>
  <c r="I24" i="21"/>
  <c r="I121" i="21"/>
  <c r="I59" i="21"/>
  <c r="I141" i="21"/>
  <c r="I220" i="21"/>
  <c r="I168" i="21"/>
  <c r="I33" i="21"/>
  <c r="I101" i="21"/>
  <c r="I72" i="21"/>
  <c r="I54" i="21"/>
  <c r="I91" i="21"/>
  <c r="I170" i="21"/>
  <c r="I233" i="21"/>
  <c r="I43" i="21"/>
  <c r="I41" i="21"/>
  <c r="I213" i="21"/>
  <c r="I183" i="21"/>
  <c r="I238" i="21"/>
  <c r="I155" i="21"/>
  <c r="I186" i="21"/>
  <c r="I8" i="21"/>
  <c r="I247" i="21"/>
  <c r="I250" i="21"/>
  <c r="I227" i="21"/>
  <c r="I94" i="21"/>
  <c r="J103" i="21"/>
  <c r="J123" i="21"/>
  <c r="J104" i="21"/>
  <c r="J124" i="21"/>
  <c r="J105" i="21"/>
  <c r="J125" i="21"/>
  <c r="J126" i="21"/>
  <c r="J106" i="21"/>
  <c r="J107" i="21"/>
  <c r="J127" i="21"/>
  <c r="J108" i="21"/>
  <c r="J128" i="21"/>
  <c r="J129" i="21"/>
  <c r="J109" i="21"/>
  <c r="J130" i="21"/>
  <c r="J110" i="21"/>
  <c r="J62" i="21"/>
  <c r="J157" i="21"/>
  <c r="J63" i="21"/>
  <c r="J131" i="21"/>
  <c r="J158" i="21"/>
  <c r="J111" i="21"/>
  <c r="J206" i="21"/>
  <c r="J159" i="21"/>
  <c r="J112" i="21"/>
  <c r="J132" i="21"/>
  <c r="J174" i="21"/>
  <c r="J17" i="21"/>
  <c r="J207" i="21"/>
  <c r="J208" i="21"/>
  <c r="J160" i="21"/>
  <c r="J113" i="21"/>
  <c r="J175" i="21"/>
  <c r="J133" i="21"/>
  <c r="J243" i="21"/>
  <c r="J74" i="21"/>
  <c r="J216" i="21"/>
  <c r="J147" i="21"/>
  <c r="J50" i="21"/>
  <c r="J67" i="21"/>
  <c r="J161" i="21"/>
  <c r="J209" i="21"/>
  <c r="J114" i="21"/>
  <c r="J26" i="21"/>
  <c r="J95" i="21"/>
  <c r="J64" i="21"/>
  <c r="J75" i="21"/>
  <c r="J134" i="21"/>
  <c r="J173" i="21"/>
  <c r="J244" i="21"/>
  <c r="J176" i="21"/>
  <c r="J78" i="21"/>
  <c r="J196" i="21"/>
  <c r="J9" i="21"/>
  <c r="J222" i="21"/>
  <c r="J149" i="21"/>
  <c r="J202" i="21"/>
  <c r="J6" i="21"/>
  <c r="J193" i="21"/>
  <c r="J148" i="21"/>
  <c r="J51" i="21"/>
  <c r="J68" i="21"/>
  <c r="J143" i="21"/>
  <c r="J18" i="21"/>
  <c r="J177" i="21"/>
  <c r="J215" i="21"/>
  <c r="J162" i="21"/>
  <c r="J253" i="21"/>
  <c r="J115" i="21"/>
  <c r="J96" i="21"/>
  <c r="J65" i="21"/>
  <c r="J27" i="21"/>
  <c r="J135" i="21"/>
  <c r="J83" i="21"/>
  <c r="J188" i="21"/>
  <c r="J197" i="21"/>
  <c r="J35" i="21"/>
  <c r="J4" i="21"/>
  <c r="J203" i="21"/>
  <c r="J79" i="21"/>
  <c r="J185" i="21"/>
  <c r="J251" i="21"/>
  <c r="J245" i="21"/>
  <c r="J223" i="21"/>
  <c r="J210" i="21"/>
  <c r="J195" i="21"/>
  <c r="J150" i="21"/>
  <c r="J217" i="21"/>
  <c r="J7" i="21"/>
  <c r="J10" i="21"/>
  <c r="J248" i="21"/>
  <c r="J38" i="21"/>
  <c r="J19" i="21"/>
  <c r="J52" i="21"/>
  <c r="J163" i="21"/>
  <c r="J194" i="21"/>
  <c r="J28" i="21"/>
  <c r="J86" i="21"/>
  <c r="J189" i="21"/>
  <c r="J66" i="21"/>
  <c r="J97" i="21"/>
  <c r="J211" i="21"/>
  <c r="J178" i="21"/>
  <c r="J36" i="21"/>
  <c r="J136" i="21"/>
  <c r="J198" i="21"/>
  <c r="J252" i="21"/>
  <c r="J254" i="21"/>
  <c r="J39" i="21"/>
  <c r="J258" i="21"/>
  <c r="J11" i="21"/>
  <c r="J204" i="21"/>
  <c r="J116" i="21"/>
  <c r="J20" i="21"/>
  <c r="J259" i="21"/>
  <c r="J164" i="21"/>
  <c r="J87" i="21"/>
  <c r="J190" i="21"/>
  <c r="J29" i="21"/>
  <c r="J255" i="21"/>
  <c r="J2" i="21"/>
  <c r="J84" i="21"/>
  <c r="J240" i="21"/>
  <c r="J137" i="21"/>
  <c r="J179" i="21"/>
  <c r="J229" i="21"/>
  <c r="J14" i="21"/>
  <c r="J199" i="21"/>
  <c r="J151" i="21"/>
  <c r="J80" i="21"/>
  <c r="J235" i="21"/>
  <c r="J224" i="21"/>
  <c r="J246" i="21"/>
  <c r="J117" i="21"/>
  <c r="J12" i="21"/>
  <c r="J257" i="21"/>
  <c r="J205" i="21"/>
  <c r="J21" i="21"/>
  <c r="J191" i="21"/>
  <c r="J165" i="21"/>
  <c r="J138" i="21"/>
  <c r="J256" i="21"/>
  <c r="J30" i="21"/>
  <c r="J88" i="21"/>
  <c r="J241" i="21"/>
  <c r="J69" i="21"/>
  <c r="J85" i="21"/>
  <c r="J144" i="21"/>
  <c r="J230" i="21"/>
  <c r="J56" i="21"/>
  <c r="J98" i="21"/>
  <c r="J218" i="21"/>
  <c r="J118" i="21"/>
  <c r="J3" i="21"/>
  <c r="J180" i="21"/>
  <c r="J152" i="21"/>
  <c r="J236" i="21"/>
  <c r="J81" i="21"/>
  <c r="J200" i="21"/>
  <c r="J225" i="21"/>
  <c r="J15" i="21"/>
  <c r="J146" i="21"/>
  <c r="J13" i="21"/>
  <c r="J22" i="21"/>
  <c r="J166" i="21"/>
  <c r="J139" i="21"/>
  <c r="J192" i="21"/>
  <c r="J31" i="21"/>
  <c r="J242" i="21"/>
  <c r="J231" i="21"/>
  <c r="J119" i="21"/>
  <c r="J145" i="21"/>
  <c r="J99" i="21"/>
  <c r="J70" i="21"/>
  <c r="J57" i="21"/>
  <c r="J48" i="21"/>
  <c r="J89" i="21"/>
  <c r="J219" i="21"/>
  <c r="J47" i="21"/>
  <c r="J181" i="21"/>
  <c r="J5" i="21"/>
  <c r="J261" i="21" s="1"/>
  <c r="J237" i="21"/>
  <c r="J77" i="21"/>
  <c r="J153" i="21"/>
  <c r="J249" i="21"/>
  <c r="J201" i="21"/>
  <c r="J120" i="21"/>
  <c r="J23" i="21"/>
  <c r="J58" i="21"/>
  <c r="J167" i="21"/>
  <c r="J140" i="21"/>
  <c r="J32" i="21"/>
  <c r="J232" i="21"/>
  <c r="J71" i="21"/>
  <c r="J100" i="21"/>
  <c r="J226" i="21"/>
  <c r="J49" i="21"/>
  <c r="J90" i="21"/>
  <c r="J53" i="21"/>
  <c r="J182" i="21"/>
  <c r="J154" i="21"/>
  <c r="J93" i="21"/>
  <c r="J82" i="21"/>
  <c r="J40" i="21"/>
  <c r="J46" i="21"/>
  <c r="J24" i="21"/>
  <c r="J121" i="21"/>
  <c r="J59" i="21"/>
  <c r="J141" i="21"/>
  <c r="J220" i="21"/>
  <c r="J168" i="21"/>
  <c r="J33" i="21"/>
  <c r="J101" i="21"/>
  <c r="J72" i="21"/>
  <c r="J54" i="21"/>
  <c r="J91" i="21"/>
  <c r="J170" i="21"/>
  <c r="J233" i="21"/>
  <c r="J43" i="21"/>
  <c r="J41" i="21"/>
  <c r="J213" i="21"/>
  <c r="J183" i="21"/>
  <c r="J238" i="21"/>
  <c r="J155" i="21"/>
  <c r="J186" i="21"/>
  <c r="J8" i="21"/>
  <c r="J247" i="21"/>
  <c r="J250" i="21"/>
  <c r="J227" i="21"/>
  <c r="J94" i="21"/>
  <c r="L130" i="21"/>
  <c r="L110" i="21"/>
  <c r="L207" i="21"/>
  <c r="L64" i="21"/>
  <c r="L196" i="21"/>
  <c r="L65" i="21"/>
  <c r="L195" i="21"/>
  <c r="L97" i="21"/>
  <c r="L36" i="21"/>
  <c r="L190" i="21"/>
  <c r="L199" i="21"/>
  <c r="L138" i="21"/>
  <c r="L30" i="21"/>
  <c r="L69" i="21"/>
  <c r="K22" i="21"/>
  <c r="K166" i="21"/>
  <c r="K139" i="21"/>
  <c r="K192" i="21"/>
  <c r="K31" i="21"/>
  <c r="K242" i="21"/>
  <c r="K231" i="21"/>
  <c r="K119" i="21"/>
  <c r="K145" i="21"/>
  <c r="K99" i="21"/>
  <c r="K70" i="21"/>
  <c r="K57" i="21"/>
  <c r="K48" i="21"/>
  <c r="K89" i="21"/>
  <c r="K219" i="21"/>
  <c r="K47" i="21"/>
  <c r="K181" i="21"/>
  <c r="K5" i="21"/>
  <c r="K261" i="21" s="1"/>
  <c r="K237" i="21"/>
  <c r="K77" i="21"/>
  <c r="K153" i="21"/>
  <c r="K249" i="21"/>
  <c r="K201" i="21"/>
  <c r="K120" i="21"/>
  <c r="K23" i="21"/>
  <c r="K58" i="21"/>
  <c r="K167" i="21"/>
  <c r="K140" i="21"/>
  <c r="K32" i="21"/>
  <c r="K232" i="21"/>
  <c r="K71" i="21"/>
  <c r="K100" i="21"/>
  <c r="K226" i="21"/>
  <c r="K49" i="21"/>
  <c r="K90" i="21"/>
  <c r="K53" i="21"/>
  <c r="K182" i="21"/>
  <c r="K154" i="21"/>
  <c r="K93" i="21"/>
  <c r="K82" i="21"/>
  <c r="K40" i="21"/>
  <c r="K46" i="21"/>
  <c r="K24" i="21"/>
  <c r="K121" i="21"/>
  <c r="K59" i="21"/>
  <c r="K141" i="21"/>
  <c r="K220" i="21"/>
  <c r="K168" i="21"/>
  <c r="K33" i="21"/>
  <c r="K101" i="21"/>
  <c r="K72" i="21"/>
  <c r="K54" i="21"/>
  <c r="K91" i="21"/>
  <c r="K170" i="21"/>
  <c r="K233" i="21"/>
  <c r="K43" i="21"/>
  <c r="K41" i="21"/>
  <c r="K213" i="21"/>
  <c r="K183" i="21"/>
  <c r="K238" i="21"/>
  <c r="K155" i="21"/>
  <c r="K186" i="21"/>
  <c r="K8" i="21"/>
  <c r="K247" i="21"/>
  <c r="K250" i="21"/>
  <c r="K227" i="21"/>
  <c r="K94" i="21"/>
  <c r="M103" i="21"/>
  <c r="M123" i="21"/>
  <c r="M104" i="21"/>
  <c r="M124" i="21"/>
  <c r="M125" i="21"/>
  <c r="M126" i="21"/>
  <c r="M127" i="21"/>
  <c r="M108" i="21"/>
  <c r="M128" i="21"/>
  <c r="M129" i="21"/>
  <c r="M109" i="21"/>
  <c r="M130" i="21"/>
  <c r="M110" i="21"/>
  <c r="M62" i="21"/>
  <c r="M157" i="21"/>
  <c r="M63" i="21"/>
  <c r="M131" i="21"/>
  <c r="M158" i="21"/>
  <c r="M111" i="21"/>
  <c r="M206" i="21"/>
  <c r="M159" i="21"/>
  <c r="M112" i="21"/>
  <c r="M132" i="21"/>
  <c r="M174" i="21"/>
  <c r="M17" i="21"/>
  <c r="M207" i="21"/>
  <c r="M208" i="21"/>
  <c r="M160" i="21"/>
  <c r="M113" i="21"/>
  <c r="M175" i="21"/>
  <c r="M133" i="21"/>
  <c r="M243" i="21"/>
  <c r="M74" i="21"/>
  <c r="M216" i="21"/>
  <c r="M147" i="21"/>
  <c r="M50" i="21"/>
  <c r="M67" i="21"/>
  <c r="M161" i="21"/>
  <c r="M209" i="21"/>
  <c r="M114" i="21"/>
  <c r="M26" i="21"/>
  <c r="M95" i="21"/>
  <c r="M64" i="21"/>
  <c r="M75" i="21"/>
  <c r="M134" i="21"/>
  <c r="M173" i="21"/>
  <c r="M244" i="21"/>
  <c r="M176" i="21"/>
  <c r="M78" i="21"/>
  <c r="M196" i="21"/>
  <c r="M9" i="21"/>
  <c r="M222" i="21"/>
  <c r="M149" i="21"/>
  <c r="M202" i="21"/>
  <c r="M6" i="21"/>
  <c r="M193" i="21"/>
  <c r="M148" i="21"/>
  <c r="M51" i="21"/>
  <c r="M68" i="21"/>
  <c r="M143" i="21"/>
  <c r="M18" i="21"/>
  <c r="M177" i="21"/>
  <c r="M215" i="21"/>
  <c r="M162" i="21"/>
  <c r="M253" i="21"/>
  <c r="M115" i="21"/>
  <c r="M96" i="21"/>
  <c r="M65" i="21"/>
  <c r="M27" i="21"/>
  <c r="M135" i="21"/>
  <c r="M83" i="21"/>
  <c r="M188" i="21"/>
  <c r="M197" i="21"/>
  <c r="M35" i="21"/>
  <c r="M4" i="21"/>
  <c r="M203" i="21"/>
  <c r="M79" i="21"/>
  <c r="M185" i="21"/>
  <c r="M251" i="21"/>
  <c r="M245" i="21"/>
  <c r="M223" i="21"/>
  <c r="M210" i="21"/>
  <c r="M195" i="21"/>
  <c r="M150" i="21"/>
  <c r="M217" i="21"/>
  <c r="M7" i="21"/>
  <c r="M10" i="21"/>
  <c r="M248" i="21"/>
  <c r="M38" i="21"/>
  <c r="M19" i="21"/>
  <c r="M52" i="21"/>
  <c r="M163" i="21"/>
  <c r="M194" i="21"/>
  <c r="M28" i="21"/>
  <c r="M86" i="21"/>
  <c r="M189" i="21"/>
  <c r="M66" i="21"/>
  <c r="M97" i="21"/>
  <c r="M211" i="21"/>
  <c r="M178" i="21"/>
  <c r="M36" i="21"/>
  <c r="M136" i="21"/>
  <c r="M198" i="21"/>
  <c r="M252" i="21"/>
  <c r="M254" i="21"/>
  <c r="M39" i="21"/>
  <c r="M258" i="21"/>
  <c r="M11" i="21"/>
  <c r="M204" i="21"/>
  <c r="M116" i="21"/>
  <c r="M20" i="21"/>
  <c r="M259" i="21"/>
  <c r="M164" i="21"/>
  <c r="M87" i="21"/>
  <c r="M190" i="21"/>
  <c r="M29" i="21"/>
  <c r="M255" i="21"/>
  <c r="M2" i="21"/>
  <c r="M261" i="21" s="1"/>
  <c r="M84" i="21"/>
  <c r="M240" i="21"/>
  <c r="M137" i="21"/>
  <c r="M179" i="21"/>
  <c r="M229" i="21"/>
  <c r="M14" i="21"/>
  <c r="M199" i="21"/>
  <c r="M151" i="21"/>
  <c r="M80" i="21"/>
  <c r="M235" i="21"/>
  <c r="M224" i="21"/>
  <c r="M246" i="21"/>
  <c r="M117" i="21"/>
  <c r="M257" i="21"/>
  <c r="M205" i="21"/>
  <c r="M21" i="21"/>
  <c r="M191" i="21"/>
  <c r="M165" i="21"/>
  <c r="M138" i="21"/>
  <c r="M256" i="21"/>
  <c r="M30" i="21"/>
  <c r="M88" i="21"/>
  <c r="M241" i="21"/>
  <c r="M69" i="21"/>
  <c r="M85" i="21"/>
  <c r="M144" i="21"/>
  <c r="M230" i="21"/>
  <c r="M56" i="21"/>
  <c r="M98" i="21"/>
  <c r="M218" i="21"/>
  <c r="M118" i="21"/>
  <c r="M3" i="21"/>
  <c r="M180" i="21"/>
  <c r="M152" i="21"/>
  <c r="M236" i="21"/>
  <c r="M81" i="21"/>
  <c r="M200" i="21"/>
  <c r="M225" i="21"/>
  <c r="M15" i="21"/>
  <c r="M146" i="21"/>
  <c r="M13" i="21"/>
  <c r="L242" i="21"/>
  <c r="L231" i="21"/>
  <c r="L226" i="21"/>
  <c r="L53" i="21"/>
  <c r="L93" i="21"/>
  <c r="L121" i="21"/>
  <c r="L220" i="21"/>
  <c r="L101" i="21"/>
  <c r="L41" i="21"/>
  <c r="L25" i="21"/>
  <c r="L122" i="21"/>
  <c r="L60" i="21"/>
  <c r="L34" i="21"/>
  <c r="L214" i="21"/>
  <c r="L16" i="21"/>
  <c r="L234" i="21"/>
  <c r="L45" i="21"/>
  <c r="L73" i="21"/>
  <c r="L92" i="21"/>
  <c r="L169" i="21"/>
  <c r="L212" i="21"/>
  <c r="L37" i="21"/>
  <c r="L61" i="21"/>
  <c r="L55" i="21"/>
  <c r="L44" i="21"/>
  <c r="L184" i="21"/>
  <c r="L228" i="21"/>
  <c r="L102" i="21"/>
  <c r="L239" i="21"/>
  <c r="L171" i="21"/>
  <c r="L76" i="21"/>
  <c r="L156" i="21"/>
  <c r="L221" i="21"/>
  <c r="L187" i="21"/>
  <c r="L42" i="21"/>
  <c r="L172" i="21"/>
  <c r="M22" i="21"/>
  <c r="M166" i="21"/>
  <c r="M139" i="21"/>
  <c r="M192" i="21"/>
  <c r="M31" i="21"/>
  <c r="M242" i="21"/>
  <c r="M231" i="21"/>
  <c r="M119" i="21"/>
  <c r="M145" i="21"/>
  <c r="M99" i="21"/>
  <c r="M70" i="21"/>
  <c r="M57" i="21"/>
  <c r="M48" i="21"/>
  <c r="M89" i="21"/>
  <c r="M219" i="21"/>
  <c r="M47" i="21"/>
  <c r="M181" i="21"/>
  <c r="M5" i="21"/>
  <c r="M237" i="21"/>
  <c r="M77" i="21"/>
  <c r="M153" i="21"/>
  <c r="M249" i="21"/>
  <c r="M201" i="21"/>
  <c r="M120" i="21"/>
  <c r="M23" i="21"/>
  <c r="M58" i="21"/>
  <c r="M167" i="21"/>
  <c r="M140" i="21"/>
  <c r="M32" i="21"/>
  <c r="M232" i="21"/>
  <c r="M71" i="21"/>
  <c r="M100" i="21"/>
  <c r="M226" i="21"/>
  <c r="M49" i="21"/>
  <c r="M90" i="21"/>
  <c r="M53" i="21"/>
  <c r="M182" i="21"/>
  <c r="M154" i="21"/>
  <c r="M93" i="21"/>
  <c r="M82" i="21"/>
  <c r="M40" i="21"/>
  <c r="M46" i="21"/>
  <c r="M24" i="21"/>
  <c r="M121" i="21"/>
  <c r="M59" i="21"/>
  <c r="M141" i="21"/>
  <c r="M220" i="21"/>
  <c r="M168" i="21"/>
  <c r="M33" i="21"/>
  <c r="M101" i="21"/>
  <c r="M72" i="21"/>
  <c r="M54" i="21"/>
  <c r="M91" i="21"/>
  <c r="M170" i="21"/>
  <c r="M233" i="21"/>
  <c r="M43" i="21"/>
  <c r="M41" i="21"/>
  <c r="M213" i="21"/>
  <c r="M183" i="21"/>
  <c r="M238" i="21"/>
  <c r="M155" i="21"/>
  <c r="M186" i="21"/>
  <c r="M8" i="21"/>
  <c r="M247" i="21"/>
  <c r="M250" i="21"/>
  <c r="M227" i="21"/>
  <c r="M94" i="21"/>
  <c r="B103" i="21"/>
  <c r="B123" i="21"/>
  <c r="B104" i="21"/>
  <c r="B124" i="21"/>
  <c r="B105" i="21"/>
  <c r="B125" i="21"/>
  <c r="B126" i="21"/>
  <c r="B106" i="21"/>
  <c r="B107" i="21"/>
  <c r="B127" i="21"/>
  <c r="B108" i="21"/>
  <c r="B128" i="21"/>
  <c r="B129" i="21"/>
  <c r="B109" i="21"/>
  <c r="B130" i="21"/>
  <c r="B110" i="21"/>
  <c r="B62" i="21"/>
  <c r="B157" i="21"/>
  <c r="B63" i="21"/>
  <c r="B131" i="21"/>
  <c r="B158" i="21"/>
  <c r="B111" i="21"/>
  <c r="B206" i="21"/>
  <c r="B159" i="21"/>
  <c r="B112" i="21"/>
  <c r="B132" i="21"/>
  <c r="B174" i="21"/>
  <c r="B17" i="21"/>
  <c r="B207" i="21"/>
  <c r="B208" i="21"/>
  <c r="B160" i="21"/>
  <c r="B113" i="21"/>
  <c r="B175" i="21"/>
  <c r="B133" i="21"/>
  <c r="B243" i="21"/>
  <c r="B74" i="21"/>
  <c r="B216" i="21"/>
  <c r="B147" i="21"/>
  <c r="B50" i="21"/>
  <c r="B67" i="21"/>
  <c r="B161" i="21"/>
  <c r="B209" i="21"/>
  <c r="B114" i="21"/>
  <c r="B26" i="21"/>
  <c r="B95" i="21"/>
  <c r="B64" i="21"/>
  <c r="B75" i="21"/>
  <c r="B134" i="21"/>
  <c r="B173" i="21"/>
  <c r="B244" i="21"/>
  <c r="B176" i="21"/>
  <c r="B78" i="21"/>
  <c r="B196" i="21"/>
  <c r="B9" i="21"/>
  <c r="B222" i="21"/>
  <c r="B149" i="21"/>
  <c r="B202" i="21"/>
  <c r="B6" i="21"/>
  <c r="B193" i="21"/>
  <c r="B148" i="21"/>
  <c r="B51" i="21"/>
  <c r="B68" i="21"/>
  <c r="B143" i="21"/>
  <c r="B18" i="21"/>
  <c r="B177" i="21"/>
  <c r="B215" i="21"/>
  <c r="B162" i="21"/>
  <c r="B253" i="21"/>
  <c r="B115" i="21"/>
  <c r="B96" i="21"/>
  <c r="B65" i="21"/>
  <c r="B27" i="21"/>
  <c r="B135" i="21"/>
  <c r="B83" i="21"/>
  <c r="B188" i="21"/>
  <c r="B197" i="21"/>
  <c r="B35" i="21"/>
  <c r="B4" i="21"/>
  <c r="B203" i="21"/>
  <c r="B79" i="21"/>
  <c r="B185" i="21"/>
  <c r="B251" i="21"/>
  <c r="B245" i="21"/>
  <c r="B223" i="21"/>
  <c r="B210" i="21"/>
  <c r="B195" i="21"/>
  <c r="B150" i="21"/>
  <c r="B217" i="21"/>
  <c r="B7" i="21"/>
  <c r="B10" i="21"/>
  <c r="B248" i="21"/>
  <c r="B38" i="21"/>
  <c r="B19" i="21"/>
  <c r="B52" i="21"/>
  <c r="B163" i="21"/>
  <c r="B194" i="21"/>
  <c r="B28" i="21"/>
  <c r="B86" i="21"/>
  <c r="B189" i="21"/>
  <c r="B66" i="21"/>
  <c r="B97" i="21"/>
  <c r="B211" i="21"/>
  <c r="B178" i="21"/>
  <c r="B36" i="21"/>
  <c r="B136" i="21"/>
  <c r="B198" i="21"/>
  <c r="B252" i="21"/>
  <c r="B254" i="21"/>
  <c r="B39" i="21"/>
  <c r="B258" i="21"/>
  <c r="B11" i="21"/>
  <c r="B204" i="21"/>
  <c r="B116" i="21"/>
  <c r="B20" i="21"/>
  <c r="B259" i="21"/>
  <c r="B164" i="21"/>
  <c r="B87" i="21"/>
  <c r="B190" i="21"/>
  <c r="B29" i="21"/>
  <c r="B255" i="21"/>
  <c r="B2" i="21"/>
  <c r="B84" i="21"/>
  <c r="B240" i="21"/>
  <c r="B137" i="21"/>
  <c r="B179" i="21"/>
  <c r="B229" i="21"/>
  <c r="B14" i="21"/>
  <c r="B199" i="21"/>
  <c r="B151" i="21"/>
  <c r="B80" i="21"/>
  <c r="B235" i="21"/>
  <c r="B224" i="21"/>
  <c r="B246" i="21"/>
  <c r="B117" i="21"/>
  <c r="B12" i="21"/>
  <c r="B257" i="21"/>
  <c r="B205" i="21"/>
  <c r="B21" i="21"/>
  <c r="B191" i="21"/>
  <c r="B165" i="21"/>
  <c r="B138" i="21"/>
  <c r="B256" i="21"/>
  <c r="B30" i="21"/>
  <c r="B88" i="21"/>
  <c r="B241" i="21"/>
  <c r="B69" i="21"/>
  <c r="B85" i="21"/>
  <c r="B144" i="21"/>
  <c r="B230" i="21"/>
  <c r="B56" i="21"/>
  <c r="B98" i="21"/>
  <c r="B218" i="21"/>
  <c r="B118" i="21"/>
  <c r="B3" i="21"/>
  <c r="B261" i="21" s="1"/>
  <c r="B180" i="21"/>
  <c r="B152" i="21"/>
  <c r="B236" i="21"/>
  <c r="B81" i="21"/>
  <c r="B200" i="21"/>
  <c r="B225" i="21"/>
  <c r="B15" i="21"/>
  <c r="B146" i="21"/>
  <c r="B13" i="21"/>
  <c r="B22" i="21"/>
  <c r="B166" i="21"/>
  <c r="B139" i="21"/>
  <c r="B192" i="21"/>
  <c r="B31" i="21"/>
  <c r="B242" i="21"/>
  <c r="B231" i="21"/>
  <c r="B119" i="21"/>
  <c r="B145" i="21"/>
  <c r="B99" i="21"/>
  <c r="B70" i="21"/>
  <c r="B57" i="21"/>
  <c r="B48" i="21"/>
  <c r="B89" i="21"/>
  <c r="B219" i="21"/>
  <c r="B47" i="21"/>
  <c r="B181" i="21"/>
  <c r="B5" i="21"/>
  <c r="B237" i="21"/>
  <c r="B77" i="21"/>
  <c r="B153" i="21"/>
  <c r="B249" i="21"/>
  <c r="B201" i="21"/>
  <c r="B120" i="21"/>
  <c r="B23" i="21"/>
  <c r="B58" i="21"/>
  <c r="B167" i="21"/>
  <c r="B140" i="21"/>
  <c r="B32" i="21"/>
  <c r="B232" i="21"/>
  <c r="B71" i="21"/>
  <c r="B100" i="21"/>
  <c r="B226" i="21"/>
  <c r="B49" i="21"/>
  <c r="B90" i="21"/>
  <c r="B53" i="21"/>
  <c r="B182" i="21"/>
  <c r="B154" i="21"/>
  <c r="B93" i="21"/>
  <c r="B82" i="21"/>
  <c r="B40" i="21"/>
  <c r="B46" i="21"/>
  <c r="B24" i="21"/>
  <c r="B121" i="21"/>
  <c r="B59" i="21"/>
  <c r="B141" i="21"/>
  <c r="B220" i="21"/>
  <c r="B168" i="21"/>
  <c r="B33" i="21"/>
  <c r="B101" i="21"/>
  <c r="B72" i="21"/>
  <c r="B54" i="21"/>
  <c r="B91" i="21"/>
  <c r="B170" i="21"/>
  <c r="B233" i="21"/>
  <c r="B43" i="21"/>
  <c r="B41" i="21"/>
  <c r="B213" i="21"/>
  <c r="B183" i="21"/>
  <c r="B238" i="21"/>
  <c r="B155" i="21"/>
  <c r="B186" i="21"/>
  <c r="B8" i="21"/>
  <c r="B247" i="21"/>
  <c r="B250" i="21"/>
  <c r="B227" i="21"/>
  <c r="B94" i="21"/>
  <c r="N24" i="1"/>
  <c r="N32" i="22"/>
  <c r="D21" i="23"/>
  <c r="M3" i="22"/>
  <c r="L142" i="21" s="1"/>
  <c r="M4" i="22"/>
  <c r="M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L32" i="22"/>
  <c r="K32" i="22"/>
  <c r="J32" i="22"/>
  <c r="I32" i="22"/>
  <c r="H32" i="22"/>
  <c r="G32" i="22"/>
  <c r="F32" i="22"/>
  <c r="E32" i="22"/>
  <c r="D32" i="22"/>
  <c r="C32" i="22"/>
  <c r="A121" i="21"/>
  <c r="A59" i="21"/>
  <c r="A141" i="21"/>
  <c r="A220" i="21"/>
  <c r="A168" i="21"/>
  <c r="A33" i="21"/>
  <c r="A101" i="21"/>
  <c r="A72" i="21"/>
  <c r="A54" i="21"/>
  <c r="A91" i="21"/>
  <c r="A170" i="21"/>
  <c r="A233" i="21"/>
  <c r="A43" i="21"/>
  <c r="A41" i="21"/>
  <c r="A213" i="21"/>
  <c r="A183" i="21"/>
  <c r="A238" i="21"/>
  <c r="A155" i="21"/>
  <c r="A186" i="21"/>
  <c r="A8" i="21"/>
  <c r="A247" i="21"/>
  <c r="A250" i="21"/>
  <c r="A227" i="21"/>
  <c r="A94" i="21"/>
  <c r="A24" i="21"/>
  <c r="A23" i="21"/>
  <c r="A58" i="21"/>
  <c r="A167" i="21"/>
  <c r="A140" i="21"/>
  <c r="A32" i="21"/>
  <c r="A232" i="21"/>
  <c r="A71" i="21"/>
  <c r="A100" i="21"/>
  <c r="A226" i="21"/>
  <c r="A49" i="21"/>
  <c r="A90" i="21"/>
  <c r="A53" i="21"/>
  <c r="A182" i="21"/>
  <c r="A154" i="21"/>
  <c r="A93" i="21"/>
  <c r="A82" i="21"/>
  <c r="A40" i="21"/>
  <c r="A46" i="21"/>
  <c r="A120" i="21"/>
  <c r="A201" i="21"/>
  <c r="A166" i="21"/>
  <c r="A139" i="21"/>
  <c r="A192" i="21"/>
  <c r="A31" i="21"/>
  <c r="A242" i="21"/>
  <c r="A231" i="21"/>
  <c r="A119" i="21"/>
  <c r="A145" i="21"/>
  <c r="A99" i="21"/>
  <c r="A70" i="21"/>
  <c r="A57" i="21"/>
  <c r="A48" i="21"/>
  <c r="A89" i="21"/>
  <c r="A219" i="21"/>
  <c r="A47" i="21"/>
  <c r="A181" i="21"/>
  <c r="A5" i="21"/>
  <c r="A237" i="21"/>
  <c r="A77" i="21"/>
  <c r="A153" i="21"/>
  <c r="A249" i="21"/>
  <c r="A22" i="21"/>
  <c r="A191" i="21"/>
  <c r="A165" i="21"/>
  <c r="A138" i="21"/>
  <c r="A256" i="21"/>
  <c r="A30" i="21"/>
  <c r="A88" i="21"/>
  <c r="A241" i="21"/>
  <c r="A69" i="21"/>
  <c r="A85" i="21"/>
  <c r="A144" i="21"/>
  <c r="A230" i="21"/>
  <c r="A56" i="21"/>
  <c r="A98" i="21"/>
  <c r="A218" i="21"/>
  <c r="A118" i="21"/>
  <c r="A3" i="21"/>
  <c r="A180" i="21"/>
  <c r="A152" i="21"/>
  <c r="A236" i="21"/>
  <c r="A81" i="21"/>
  <c r="A200" i="21"/>
  <c r="A225" i="21"/>
  <c r="A15" i="21"/>
  <c r="A146" i="21"/>
  <c r="A13" i="21"/>
  <c r="A21" i="21"/>
  <c r="A259" i="21"/>
  <c r="A164" i="21"/>
  <c r="A87" i="21"/>
  <c r="A190" i="21"/>
  <c r="A29" i="21"/>
  <c r="A255" i="21"/>
  <c r="A2" i="21"/>
  <c r="A84" i="21"/>
  <c r="A240" i="21"/>
  <c r="A137" i="21"/>
  <c r="A179" i="21"/>
  <c r="A229" i="21"/>
  <c r="A14" i="21"/>
  <c r="A199" i="21"/>
  <c r="A151" i="21"/>
  <c r="A80" i="21"/>
  <c r="A235" i="21"/>
  <c r="A224" i="21"/>
  <c r="A246" i="21"/>
  <c r="A117" i="21"/>
  <c r="A12" i="21"/>
  <c r="A257" i="21"/>
  <c r="A205" i="21"/>
  <c r="A20" i="21"/>
  <c r="A52" i="21"/>
  <c r="A163" i="21"/>
  <c r="A194" i="21"/>
  <c r="A28" i="21"/>
  <c r="A86" i="21"/>
  <c r="A189" i="21"/>
  <c r="A66" i="21"/>
  <c r="A97" i="21"/>
  <c r="A211" i="21"/>
  <c r="A178" i="21"/>
  <c r="A36" i="21"/>
  <c r="A136" i="21"/>
  <c r="A198" i="21"/>
  <c r="A252" i="21"/>
  <c r="A254" i="21"/>
  <c r="A39" i="21"/>
  <c r="A258" i="21"/>
  <c r="A11" i="21"/>
  <c r="A204" i="21"/>
  <c r="A116" i="21"/>
  <c r="A19" i="21"/>
  <c r="A148" i="21"/>
  <c r="A51" i="21"/>
  <c r="A68" i="21"/>
  <c r="A143" i="21"/>
  <c r="A18" i="21"/>
  <c r="A177" i="21"/>
  <c r="A215" i="21"/>
  <c r="A162" i="21"/>
  <c r="A253" i="21"/>
  <c r="A115" i="21"/>
  <c r="A96" i="21"/>
  <c r="A65" i="21"/>
  <c r="A27" i="21"/>
  <c r="A135" i="21"/>
  <c r="A83" i="21"/>
  <c r="A188" i="21"/>
  <c r="A197" i="21"/>
  <c r="A35" i="21"/>
  <c r="A4" i="21"/>
  <c r="A203" i="21"/>
  <c r="A79" i="21"/>
  <c r="A185" i="21"/>
  <c r="A251" i="21"/>
  <c r="A245" i="21"/>
  <c r="A223" i="21"/>
  <c r="A210" i="21"/>
  <c r="A195" i="21"/>
  <c r="A150" i="21"/>
  <c r="A217" i="21"/>
  <c r="A7" i="21"/>
  <c r="A10" i="21"/>
  <c r="A248" i="21"/>
  <c r="A38" i="21"/>
  <c r="A193" i="21"/>
  <c r="A147" i="21"/>
  <c r="A50" i="21"/>
  <c r="A67" i="21"/>
  <c r="A161" i="21"/>
  <c r="A209" i="21"/>
  <c r="A114" i="21"/>
  <c r="A26" i="21"/>
  <c r="A95" i="21"/>
  <c r="A64" i="21"/>
  <c r="A75" i="21"/>
  <c r="A134" i="21"/>
  <c r="A173" i="21"/>
  <c r="A244" i="21"/>
  <c r="A176" i="21"/>
  <c r="A78" i="21"/>
  <c r="A196" i="21"/>
  <c r="A9" i="21"/>
  <c r="A222" i="21"/>
  <c r="A149" i="21"/>
  <c r="A202" i="21"/>
  <c r="A6" i="21"/>
  <c r="A216" i="21"/>
  <c r="A160" i="21"/>
  <c r="A113" i="21"/>
  <c r="A175" i="21"/>
  <c r="A133" i="21"/>
  <c r="A243" i="21"/>
  <c r="A74" i="21"/>
  <c r="A208" i="21"/>
  <c r="A112" i="21"/>
  <c r="A132" i="21"/>
  <c r="A174" i="21"/>
  <c r="A17" i="21"/>
  <c r="A207" i="21"/>
  <c r="A159" i="21"/>
  <c r="A131" i="21"/>
  <c r="A158" i="21"/>
  <c r="A111" i="21"/>
  <c r="A206" i="21"/>
  <c r="A63" i="21"/>
  <c r="A110" i="21"/>
  <c r="A62" i="21"/>
  <c r="A157" i="21"/>
  <c r="A130" i="21"/>
  <c r="A109" i="21"/>
  <c r="A129" i="21"/>
  <c r="A128" i="21"/>
  <c r="A108" i="21"/>
  <c r="A127" i="21"/>
  <c r="A107" i="21"/>
  <c r="A106" i="21"/>
  <c r="A126" i="21"/>
  <c r="A125" i="21"/>
  <c r="A105" i="21"/>
  <c r="A124" i="21"/>
  <c r="A104" i="21"/>
  <c r="A123" i="21"/>
  <c r="A103" i="21"/>
  <c r="M4" i="19"/>
  <c r="L23" i="21"/>
  <c r="M6" i="2"/>
  <c r="D2" i="23" s="1"/>
  <c r="L3" i="2"/>
  <c r="L103" i="21"/>
  <c r="L4" i="2"/>
  <c r="L123" i="21" s="1"/>
  <c r="K6" i="2"/>
  <c r="I6" i="2"/>
  <c r="G6" i="2"/>
  <c r="E6" i="2"/>
  <c r="D6" i="2"/>
  <c r="C6" i="2"/>
  <c r="L4" i="3"/>
  <c r="L124" i="21" s="1"/>
  <c r="L3" i="3"/>
  <c r="L104" i="21" s="1"/>
  <c r="M6" i="3"/>
  <c r="D3" i="23"/>
  <c r="K6" i="3"/>
  <c r="I6" i="3"/>
  <c r="G6" i="3"/>
  <c r="E6" i="3"/>
  <c r="D6" i="3"/>
  <c r="C6" i="3"/>
  <c r="L4" i="4"/>
  <c r="L125" i="21"/>
  <c r="L3" i="4"/>
  <c r="L105" i="21"/>
  <c r="L6" i="4"/>
  <c r="C4" i="23" s="1"/>
  <c r="K6" i="4"/>
  <c r="I6" i="4"/>
  <c r="G6" i="4"/>
  <c r="E6" i="4"/>
  <c r="D6" i="4"/>
  <c r="C6" i="4"/>
  <c r="L4" i="5"/>
  <c r="L106" i="21" s="1"/>
  <c r="L3" i="5"/>
  <c r="L126" i="21"/>
  <c r="K6" i="5"/>
  <c r="I6" i="5"/>
  <c r="G6" i="5"/>
  <c r="E6" i="5"/>
  <c r="D6" i="5"/>
  <c r="C6" i="5"/>
  <c r="L3" i="6"/>
  <c r="L6" i="6" s="1"/>
  <c r="C6" i="23" s="1"/>
  <c r="L4" i="6"/>
  <c r="L127" i="21" s="1"/>
  <c r="K6" i="6"/>
  <c r="I6" i="6"/>
  <c r="G6" i="6"/>
  <c r="E6" i="6"/>
  <c r="D6" i="6"/>
  <c r="C6" i="6"/>
  <c r="M6" i="7"/>
  <c r="D7" i="23" s="1"/>
  <c r="L3" i="7"/>
  <c r="L108" i="21"/>
  <c r="L4" i="7"/>
  <c r="L6" i="7" s="1"/>
  <c r="C7" i="23" s="1"/>
  <c r="K6" i="7"/>
  <c r="I6" i="7"/>
  <c r="G6" i="7"/>
  <c r="E6" i="7"/>
  <c r="D6" i="7"/>
  <c r="C6" i="7"/>
  <c r="M6" i="8"/>
  <c r="D8" i="23" s="1"/>
  <c r="L3" i="8"/>
  <c r="L129" i="21" s="1"/>
  <c r="L4" i="8"/>
  <c r="L109" i="21" s="1"/>
  <c r="L6" i="8"/>
  <c r="C8" i="23"/>
  <c r="K6" i="8"/>
  <c r="I6" i="8"/>
  <c r="G6" i="8"/>
  <c r="E6" i="8"/>
  <c r="D6" i="8"/>
  <c r="C6" i="8"/>
  <c r="D8" i="9"/>
  <c r="E8" i="9"/>
  <c r="G8" i="9"/>
  <c r="I8" i="9"/>
  <c r="K8" i="9"/>
  <c r="L3" i="9"/>
  <c r="L4" i="9"/>
  <c r="L5" i="9"/>
  <c r="L62" i="21"/>
  <c r="L6" i="9"/>
  <c r="L157" i="21" s="1"/>
  <c r="M8" i="9"/>
  <c r="D9" i="23" s="1"/>
  <c r="C8" i="9"/>
  <c r="L6" i="10"/>
  <c r="L111" i="21" s="1"/>
  <c r="L7" i="10"/>
  <c r="L206" i="21" s="1"/>
  <c r="M9" i="10"/>
  <c r="D10" i="23"/>
  <c r="L3" i="10"/>
  <c r="L63" i="21" s="1"/>
  <c r="L4" i="10"/>
  <c r="L131" i="21"/>
  <c r="L5" i="10"/>
  <c r="L158" i="21"/>
  <c r="K9" i="10"/>
  <c r="I9" i="10"/>
  <c r="G9" i="10"/>
  <c r="E9" i="10"/>
  <c r="D9" i="10"/>
  <c r="C9" i="10"/>
  <c r="F10" i="11"/>
  <c r="G10" i="11"/>
  <c r="H10" i="11"/>
  <c r="I10" i="11"/>
  <c r="J10" i="11"/>
  <c r="L7" i="11"/>
  <c r="L17" i="21" s="1"/>
  <c r="L6" i="11"/>
  <c r="L174" i="21"/>
  <c r="L8" i="11"/>
  <c r="M10" i="11"/>
  <c r="D11" i="23"/>
  <c r="L3" i="11"/>
  <c r="L159" i="21" s="1"/>
  <c r="L4" i="11"/>
  <c r="L112" i="21"/>
  <c r="L5" i="11"/>
  <c r="L132" i="21"/>
  <c r="K10" i="11"/>
  <c r="E10" i="11"/>
  <c r="D10" i="11"/>
  <c r="C10" i="11"/>
  <c r="N11" i="12"/>
  <c r="L8" i="12"/>
  <c r="L243" i="21"/>
  <c r="M11" i="12"/>
  <c r="D12" i="23" s="1"/>
  <c r="L3" i="12"/>
  <c r="L208" i="21" s="1"/>
  <c r="L4" i="12"/>
  <c r="L160" i="21" s="1"/>
  <c r="L5" i="12"/>
  <c r="L113" i="21" s="1"/>
  <c r="L6" i="12"/>
  <c r="L175" i="21"/>
  <c r="L7" i="12"/>
  <c r="L133" i="21"/>
  <c r="L9" i="12"/>
  <c r="L74" i="21"/>
  <c r="K11" i="12"/>
  <c r="J11" i="12"/>
  <c r="I11" i="12"/>
  <c r="H11" i="12"/>
  <c r="G11" i="12"/>
  <c r="F11" i="12"/>
  <c r="E11" i="12"/>
  <c r="D11" i="12"/>
  <c r="C11" i="12"/>
  <c r="L9" i="13"/>
  <c r="L114" i="21" s="1"/>
  <c r="L10" i="13"/>
  <c r="L26" i="21"/>
  <c r="L11" i="13"/>
  <c r="L95" i="21" s="1"/>
  <c r="L12" i="13"/>
  <c r="L13" i="13"/>
  <c r="L75" i="21"/>
  <c r="L14" i="13"/>
  <c r="L134" i="21" s="1"/>
  <c r="L15" i="13"/>
  <c r="L173" i="21"/>
  <c r="L16" i="13"/>
  <c r="L244" i="21" s="1"/>
  <c r="L17" i="13"/>
  <c r="L176" i="21"/>
  <c r="L18" i="13"/>
  <c r="L78" i="21" s="1"/>
  <c r="L19" i="13"/>
  <c r="L20" i="13"/>
  <c r="L9" i="21" s="1"/>
  <c r="L21" i="13"/>
  <c r="L222" i="21" s="1"/>
  <c r="L22" i="13"/>
  <c r="L149" i="21"/>
  <c r="L23" i="13"/>
  <c r="L202" i="21" s="1"/>
  <c r="L24" i="13"/>
  <c r="L6" i="21"/>
  <c r="N26" i="13"/>
  <c r="M26" i="13"/>
  <c r="D13" i="23" s="1"/>
  <c r="L3" i="13"/>
  <c r="L216" i="21" s="1"/>
  <c r="L4" i="13"/>
  <c r="L147" i="21" s="1"/>
  <c r="L5" i="13"/>
  <c r="L50" i="21" s="1"/>
  <c r="L6" i="13"/>
  <c r="L67" i="21"/>
  <c r="L7" i="13"/>
  <c r="L161" i="21" s="1"/>
  <c r="L8" i="13"/>
  <c r="L209" i="21"/>
  <c r="K26" i="13"/>
  <c r="J26" i="13"/>
  <c r="I26" i="13"/>
  <c r="H26" i="13"/>
  <c r="G26" i="13"/>
  <c r="F26" i="13"/>
  <c r="E26" i="13"/>
  <c r="D26" i="13"/>
  <c r="C26" i="13"/>
  <c r="L22" i="14"/>
  <c r="L4" i="21" s="1"/>
  <c r="L15" i="14"/>
  <c r="L4" i="14"/>
  <c r="L148" i="21"/>
  <c r="L24" i="14"/>
  <c r="L79" i="21"/>
  <c r="L25" i="14"/>
  <c r="L185" i="21" s="1"/>
  <c r="L26" i="14"/>
  <c r="L251" i="21"/>
  <c r="L27" i="14"/>
  <c r="L245" i="21"/>
  <c r="L28" i="14"/>
  <c r="L223" i="21"/>
  <c r="L29" i="14"/>
  <c r="L210" i="21" s="1"/>
  <c r="L30" i="14"/>
  <c r="L31" i="14"/>
  <c r="L150" i="21" s="1"/>
  <c r="L32" i="14"/>
  <c r="L217" i="21" s="1"/>
  <c r="L33" i="14"/>
  <c r="L7" i="21"/>
  <c r="L34" i="14"/>
  <c r="L10" i="21"/>
  <c r="L35" i="14"/>
  <c r="L248" i="21" s="1"/>
  <c r="L36" i="14"/>
  <c r="L38" i="21"/>
  <c r="N38" i="14"/>
  <c r="M38" i="14"/>
  <c r="D14" i="23" s="1"/>
  <c r="L3" i="14"/>
  <c r="L193" i="21"/>
  <c r="L5" i="14"/>
  <c r="L38" i="14" s="1"/>
  <c r="C14" i="23" s="1"/>
  <c r="L6" i="14"/>
  <c r="L68" i="21" s="1"/>
  <c r="L7" i="14"/>
  <c r="L143" i="21" s="1"/>
  <c r="L8" i="14"/>
  <c r="L18" i="21" s="1"/>
  <c r="L9" i="14"/>
  <c r="L177" i="21"/>
  <c r="L10" i="14"/>
  <c r="L215" i="21" s="1"/>
  <c r="L11" i="14"/>
  <c r="L162" i="21" s="1"/>
  <c r="L12" i="14"/>
  <c r="L253" i="21"/>
  <c r="L13" i="14"/>
  <c r="L115" i="21" s="1"/>
  <c r="L14" i="14"/>
  <c r="L96" i="21"/>
  <c r="L16" i="14"/>
  <c r="L27" i="21" s="1"/>
  <c r="L17" i="14"/>
  <c r="L135" i="21"/>
  <c r="L18" i="14"/>
  <c r="L83" i="21" s="1"/>
  <c r="L19" i="14"/>
  <c r="L188" i="21"/>
  <c r="L20" i="14"/>
  <c r="L197" i="21" s="1"/>
  <c r="L21" i="14"/>
  <c r="L35" i="21"/>
  <c r="L23" i="14"/>
  <c r="L203" i="21" s="1"/>
  <c r="K38" i="14"/>
  <c r="J38" i="14"/>
  <c r="I38" i="14"/>
  <c r="H38" i="14"/>
  <c r="G38" i="14"/>
  <c r="F38" i="14"/>
  <c r="E38" i="14"/>
  <c r="D38" i="14"/>
  <c r="C38" i="14"/>
  <c r="N25" i="15"/>
  <c r="M25" i="15"/>
  <c r="D15" i="23" s="1"/>
  <c r="L3" i="15"/>
  <c r="L19" i="21" s="1"/>
  <c r="L4" i="15"/>
  <c r="L25" i="15" s="1"/>
  <c r="C15" i="23" s="1"/>
  <c r="L5" i="15"/>
  <c r="L6" i="15"/>
  <c r="L194" i="21" s="1"/>
  <c r="L7" i="15"/>
  <c r="L28" i="21"/>
  <c r="L8" i="15"/>
  <c r="L86" i="21" s="1"/>
  <c r="L9" i="15"/>
  <c r="L189" i="21"/>
  <c r="L10" i="15"/>
  <c r="L66" i="21" s="1"/>
  <c r="L11" i="15"/>
  <c r="L12" i="15"/>
  <c r="L211" i="21" s="1"/>
  <c r="L13" i="15"/>
  <c r="L178" i="21" s="1"/>
  <c r="L14" i="15"/>
  <c r="L15" i="15"/>
  <c r="L136" i="21"/>
  <c r="L16" i="15"/>
  <c r="L198" i="21" s="1"/>
  <c r="L17" i="15"/>
  <c r="L252" i="21"/>
  <c r="L18" i="15"/>
  <c r="L254" i="21" s="1"/>
  <c r="L19" i="15"/>
  <c r="L39" i="21" s="1"/>
  <c r="L20" i="15"/>
  <c r="L258" i="21" s="1"/>
  <c r="L21" i="15"/>
  <c r="L11" i="21" s="1"/>
  <c r="L22" i="15"/>
  <c r="L204" i="21"/>
  <c r="L23" i="15"/>
  <c r="L116" i="21" s="1"/>
  <c r="K25" i="15"/>
  <c r="J25" i="15"/>
  <c r="I25" i="15"/>
  <c r="H25" i="15"/>
  <c r="G25" i="15"/>
  <c r="F25" i="15"/>
  <c r="E25" i="15"/>
  <c r="D25" i="15"/>
  <c r="C25" i="15"/>
  <c r="L25" i="16"/>
  <c r="L257" i="21" s="1"/>
  <c r="L17" i="16"/>
  <c r="L4" i="16"/>
  <c r="L259" i="21"/>
  <c r="L22" i="16"/>
  <c r="L246" i="21"/>
  <c r="L23" i="16"/>
  <c r="L117" i="21"/>
  <c r="L20" i="16"/>
  <c r="L235" i="21" s="1"/>
  <c r="L10" i="16"/>
  <c r="L2" i="21"/>
  <c r="L21" i="16"/>
  <c r="L224" i="21" s="1"/>
  <c r="L15" i="16"/>
  <c r="L229" i="21" s="1"/>
  <c r="L19" i="16"/>
  <c r="L80" i="21" s="1"/>
  <c r="L18" i="16"/>
  <c r="L151" i="21"/>
  <c r="M28" i="16"/>
  <c r="D16" i="23" s="1"/>
  <c r="N28" i="16"/>
  <c r="D28" i="16"/>
  <c r="E28" i="16"/>
  <c r="F28" i="16"/>
  <c r="G28" i="16"/>
  <c r="H28" i="16"/>
  <c r="I28" i="16"/>
  <c r="J28" i="16"/>
  <c r="K28" i="16"/>
  <c r="L8" i="16"/>
  <c r="L29" i="21"/>
  <c r="L11" i="16"/>
  <c r="L84" i="21"/>
  <c r="L3" i="16"/>
  <c r="L20" i="21" s="1"/>
  <c r="L5" i="16"/>
  <c r="L164" i="21" s="1"/>
  <c r="L7" i="16"/>
  <c r="L6" i="16"/>
  <c r="L87" i="21" s="1"/>
  <c r="L14" i="16"/>
  <c r="L179" i="21" s="1"/>
  <c r="L13" i="16"/>
  <c r="L137" i="21"/>
  <c r="L9" i="16"/>
  <c r="L255" i="21" s="1"/>
  <c r="L12" i="16"/>
  <c r="L240" i="21"/>
  <c r="L16" i="16"/>
  <c r="L14" i="21" s="1"/>
  <c r="L24" i="16"/>
  <c r="L12" i="21" s="1"/>
  <c r="L26" i="16"/>
  <c r="L205" i="21"/>
  <c r="C28" i="16"/>
  <c r="L27" i="17"/>
  <c r="L146" i="21"/>
  <c r="L28" i="17"/>
  <c r="L13" i="21"/>
  <c r="N30" i="17"/>
  <c r="D30" i="17"/>
  <c r="E30" i="17"/>
  <c r="F30" i="17"/>
  <c r="G30" i="17"/>
  <c r="H30" i="17"/>
  <c r="I30" i="17"/>
  <c r="J30" i="17"/>
  <c r="K30" i="17"/>
  <c r="L20" i="17"/>
  <c r="L180" i="21"/>
  <c r="L5" i="17"/>
  <c r="L165" i="21" s="1"/>
  <c r="L11" i="17"/>
  <c r="L6" i="17"/>
  <c r="L17" i="17"/>
  <c r="L218" i="21" s="1"/>
  <c r="L3" i="17"/>
  <c r="L21" i="21" s="1"/>
  <c r="L13" i="17"/>
  <c r="L144" i="21" s="1"/>
  <c r="L22" i="17"/>
  <c r="L236" i="21"/>
  <c r="L10" i="17"/>
  <c r="L241" i="21"/>
  <c r="L21" i="17"/>
  <c r="L152" i="21"/>
  <c r="L4" i="17"/>
  <c r="L30" i="17" s="1"/>
  <c r="C17" i="23" s="1"/>
  <c r="L8" i="17"/>
  <c r="L9" i="17"/>
  <c r="L88" i="21"/>
  <c r="L19" i="17"/>
  <c r="L3" i="21" s="1"/>
  <c r="L12" i="17"/>
  <c r="L85" i="21"/>
  <c r="L16" i="17"/>
  <c r="L98" i="21" s="1"/>
  <c r="L14" i="17"/>
  <c r="L230" i="21" s="1"/>
  <c r="L15" i="17"/>
  <c r="L56" i="21" s="1"/>
  <c r="L18" i="17"/>
  <c r="L118" i="21" s="1"/>
  <c r="L7" i="17"/>
  <c r="L256" i="21" s="1"/>
  <c r="L23" i="17"/>
  <c r="L81" i="21" s="1"/>
  <c r="L26" i="17"/>
  <c r="L15" i="21"/>
  <c r="L24" i="17"/>
  <c r="L200" i="21"/>
  <c r="L25" i="17"/>
  <c r="L225" i="21"/>
  <c r="M30" i="17"/>
  <c r="D17" i="23" s="1"/>
  <c r="C30" i="17"/>
  <c r="M16" i="18"/>
  <c r="L89" i="21"/>
  <c r="M24" i="18"/>
  <c r="L249" i="21" s="1"/>
  <c r="M17" i="18"/>
  <c r="L219" i="21"/>
  <c r="M3" i="18"/>
  <c r="L22" i="21" s="1"/>
  <c r="M15" i="18"/>
  <c r="L48" i="21"/>
  <c r="M5" i="18"/>
  <c r="L139" i="21" s="1"/>
  <c r="M6" i="18"/>
  <c r="L192" i="21"/>
  <c r="M8" i="18"/>
  <c r="M21" i="18"/>
  <c r="L237" i="21"/>
  <c r="M25" i="18"/>
  <c r="L201" i="21"/>
  <c r="M22" i="18"/>
  <c r="L77" i="21"/>
  <c r="M7" i="18"/>
  <c r="L31" i="21" s="1"/>
  <c r="M12" i="18"/>
  <c r="L99" i="21"/>
  <c r="M20" i="18"/>
  <c r="L5" i="21" s="1"/>
  <c r="M9" i="18"/>
  <c r="M13" i="18"/>
  <c r="L70" i="21"/>
  <c r="M18" i="18"/>
  <c r="L47" i="21" s="1"/>
  <c r="M23" i="18"/>
  <c r="L153" i="21" s="1"/>
  <c r="M14" i="18"/>
  <c r="L57" i="21"/>
  <c r="M19" i="18"/>
  <c r="L181" i="21" s="1"/>
  <c r="L27" i="18"/>
  <c r="M4" i="18"/>
  <c r="L166" i="21" s="1"/>
  <c r="M11" i="18"/>
  <c r="L145" i="21" s="1"/>
  <c r="M10" i="18"/>
  <c r="L119" i="21" s="1"/>
  <c r="N27" i="18"/>
  <c r="D18" i="23"/>
  <c r="K27" i="18"/>
  <c r="J27" i="18"/>
  <c r="I27" i="18"/>
  <c r="H27" i="18"/>
  <c r="G27" i="18"/>
  <c r="F27" i="18"/>
  <c r="E27" i="18"/>
  <c r="D27" i="18"/>
  <c r="C27" i="18"/>
  <c r="M6" i="19"/>
  <c r="L167" i="21"/>
  <c r="M8" i="19"/>
  <c r="L32" i="21" s="1"/>
  <c r="M18" i="19"/>
  <c r="M12" i="19"/>
  <c r="M20" i="19"/>
  <c r="L40" i="21" s="1"/>
  <c r="M21" i="19"/>
  <c r="L46" i="21" s="1"/>
  <c r="M14" i="19"/>
  <c r="L90" i="21"/>
  <c r="M10" i="19"/>
  <c r="L71" i="21" s="1"/>
  <c r="M5" i="19"/>
  <c r="L58" i="21"/>
  <c r="M11" i="19"/>
  <c r="L100" i="21"/>
  <c r="M19" i="19"/>
  <c r="L82" i="21" s="1"/>
  <c r="M7" i="19"/>
  <c r="L140" i="21"/>
  <c r="M13" i="19"/>
  <c r="L49" i="21" s="1"/>
  <c r="M9" i="19"/>
  <c r="L232" i="21" s="1"/>
  <c r="M17" i="19"/>
  <c r="L154" i="21"/>
  <c r="M16" i="19"/>
  <c r="L182" i="21"/>
  <c r="L23" i="19"/>
  <c r="M3" i="19"/>
  <c r="M23" i="19" s="1"/>
  <c r="C19" i="23" s="1"/>
  <c r="N23" i="19"/>
  <c r="D19" i="23"/>
  <c r="K23" i="19"/>
  <c r="J23" i="19"/>
  <c r="I23" i="19"/>
  <c r="H23" i="19"/>
  <c r="G23" i="19"/>
  <c r="F23" i="19"/>
  <c r="E23" i="19"/>
  <c r="D23" i="19"/>
  <c r="C23" i="19"/>
  <c r="M27" i="20"/>
  <c r="L94" i="21"/>
  <c r="M26" i="20"/>
  <c r="L227" i="21" s="1"/>
  <c r="M18" i="20"/>
  <c r="L213" i="21" s="1"/>
  <c r="M20" i="20"/>
  <c r="L238" i="21"/>
  <c r="M22" i="20"/>
  <c r="L186" i="21"/>
  <c r="M25" i="20"/>
  <c r="L250" i="21" s="1"/>
  <c r="M17" i="20"/>
  <c r="M7" i="20"/>
  <c r="M14" i="20"/>
  <c r="L170" i="21"/>
  <c r="M3" i="20"/>
  <c r="L24" i="21" s="1"/>
  <c r="M16" i="20"/>
  <c r="L43" i="21"/>
  <c r="M24" i="20"/>
  <c r="L247" i="21" s="1"/>
  <c r="D29" i="20"/>
  <c r="E29" i="20"/>
  <c r="F29" i="20"/>
  <c r="G29" i="20"/>
  <c r="H29" i="20"/>
  <c r="I29" i="20"/>
  <c r="J29" i="20"/>
  <c r="K29" i="20"/>
  <c r="L29" i="20"/>
  <c r="M4" i="20"/>
  <c r="M10" i="20"/>
  <c r="M5" i="20"/>
  <c r="L59" i="21" s="1"/>
  <c r="M12" i="20"/>
  <c r="L54" i="21"/>
  <c r="M11" i="20"/>
  <c r="L72" i="21"/>
  <c r="M6" i="20"/>
  <c r="L141" i="21"/>
  <c r="M15" i="20"/>
  <c r="L233" i="21" s="1"/>
  <c r="M13" i="20"/>
  <c r="L91" i="21"/>
  <c r="M21" i="20"/>
  <c r="L155" i="21"/>
  <c r="M8" i="20"/>
  <c r="L168" i="21" s="1"/>
  <c r="M23" i="20"/>
  <c r="L8" i="21" s="1"/>
  <c r="M19" i="20"/>
  <c r="L183" i="21" s="1"/>
  <c r="M9" i="20"/>
  <c r="L33" i="21"/>
  <c r="N29" i="20"/>
  <c r="D20" i="23" s="1"/>
  <c r="C29" i="20"/>
  <c r="N23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5" i="1"/>
  <c r="L107" i="21"/>
  <c r="L120" i="21"/>
  <c r="L163" i="21"/>
  <c r="M35" i="28"/>
  <c r="M33" i="26"/>
  <c r="F261" i="21"/>
  <c r="M39" i="24"/>
  <c r="C22" i="23" s="1"/>
  <c r="L11" i="12"/>
  <c r="C12" i="23" s="1"/>
  <c r="M32" i="25"/>
  <c r="C23" i="23"/>
  <c r="L28" i="16"/>
  <c r="C16" i="23" s="1"/>
  <c r="L128" i="21" l="1"/>
  <c r="L26" i="13"/>
  <c r="C13" i="23" s="1"/>
  <c r="L6" i="5"/>
  <c r="C5" i="23" s="1"/>
  <c r="L52" i="21"/>
  <c r="M32" i="22"/>
  <c r="C21" i="23" s="1"/>
  <c r="L9" i="10"/>
  <c r="C10" i="23" s="1"/>
  <c r="L6" i="3"/>
  <c r="C3" i="23" s="1"/>
  <c r="L6" i="2"/>
  <c r="C2" i="23" s="1"/>
  <c r="L10" i="11"/>
  <c r="C11" i="23" s="1"/>
  <c r="M29" i="20"/>
  <c r="C20" i="23" s="1"/>
  <c r="L191" i="21"/>
  <c r="L261" i="21" s="1"/>
  <c r="L51" i="21"/>
  <c r="L8" i="9"/>
  <c r="C9" i="23" s="1"/>
  <c r="M27" i="18"/>
  <c r="C18" i="23" s="1"/>
</calcChain>
</file>

<file path=xl/sharedStrings.xml><?xml version="1.0" encoding="utf-8"?>
<sst xmlns="http://schemas.openxmlformats.org/spreadsheetml/2006/main" count="1266" uniqueCount="250">
  <si>
    <t>UK Annual CW challenge</t>
  </si>
  <si>
    <t>Annual winners since inception</t>
  </si>
  <si>
    <t>Year</t>
  </si>
  <si>
    <t>Call</t>
  </si>
  <si>
    <t>Total</t>
  </si>
  <si>
    <t>DXCC</t>
  </si>
  <si>
    <t>9-bands</t>
  </si>
  <si>
    <t>G3SXW</t>
  </si>
  <si>
    <t>G3TXF</t>
  </si>
  <si>
    <t>G3MXJ</t>
  </si>
  <si>
    <t>G3WGV</t>
  </si>
  <si>
    <t>G4FAM</t>
  </si>
  <si>
    <t>G4OBK</t>
  </si>
  <si>
    <t>G3ZEM</t>
  </si>
  <si>
    <t>G0NXX</t>
  </si>
  <si>
    <t>All time records</t>
  </si>
  <si>
    <t>G4DBN</t>
  </si>
  <si>
    <t>Notes</t>
  </si>
  <si>
    <t>2. Up to and including 1991 the challenge was limited to the six main bands</t>
  </si>
  <si>
    <t>3. Overall DXCC totals were not maintained until 1989</t>
  </si>
  <si>
    <t>4. Nine banders (the number of DXCC entities worked on all nine bands in the year) was introduced in 1994 and deleted again in 1999 with the introduction of 6m</t>
  </si>
  <si>
    <t>5. 50MHz was added in 1999</t>
  </si>
  <si>
    <t>6. These tables were maintained by G3TXF from 1983 to 1996 and by G3WGV from 1997 onwards</t>
  </si>
  <si>
    <t>7. Final in-year tables for each year are attached as separate worksheets in this spreadsheet</t>
  </si>
  <si>
    <t>End of year final results for 1983</t>
  </si>
  <si>
    <t>Update</t>
  </si>
  <si>
    <t>9B</t>
  </si>
  <si>
    <t>AVERAGES</t>
  </si>
  <si>
    <t>First year of the In-Year Table : G3SXW and G3TXF, six bands only.</t>
  </si>
  <si>
    <t>End of year final results for 1984</t>
  </si>
  <si>
    <t>End of year final results for 1985</t>
  </si>
  <si>
    <t>?</t>
  </si>
  <si>
    <t>Note : DXCC Total for SXW not known</t>
  </si>
  <si>
    <t>End of year final results for 1986</t>
  </si>
  <si>
    <t>End of year final results for 1987</t>
  </si>
  <si>
    <t>End of year final results for 1988</t>
  </si>
  <si>
    <t>End of year final results for 1989</t>
  </si>
  <si>
    <t>End of year final results for 1990</t>
  </si>
  <si>
    <t>End of year final results for 1991</t>
  </si>
  <si>
    <t>G4ELZ</t>
  </si>
  <si>
    <t>End of year final results for 1992</t>
  </si>
  <si>
    <t>G3XTT</t>
  </si>
  <si>
    <t>G0MFO</t>
  </si>
  <si>
    <t>End of year final results for 1993</t>
  </si>
  <si>
    <t>G4XRV</t>
  </si>
  <si>
    <t>G3OUF</t>
  </si>
  <si>
    <t>End of year final results for 1994</t>
  </si>
  <si>
    <t>G3VMW</t>
  </si>
  <si>
    <t>G3KDB</t>
  </si>
  <si>
    <t>G3NOH</t>
  </si>
  <si>
    <t>G4IFB</t>
  </si>
  <si>
    <t>G0OPB</t>
  </si>
  <si>
    <t>G3SWH</t>
  </si>
  <si>
    <t>G3NKC</t>
  </si>
  <si>
    <t>G3XMZ</t>
  </si>
  <si>
    <t>G3PSM</t>
  </si>
  <si>
    <t>G0HDB</t>
  </si>
  <si>
    <t>G4PDQ</t>
  </si>
  <si>
    <t>G3VQO</t>
  </si>
  <si>
    <t>G4DJX</t>
  </si>
  <si>
    <t>G0DJA</t>
  </si>
  <si>
    <t>End of year final results for 1995</t>
  </si>
  <si>
    <t>G3VJP</t>
  </si>
  <si>
    <t>G4MVA</t>
  </si>
  <si>
    <t>GW3JXN</t>
  </si>
  <si>
    <t>G3RGD</t>
  </si>
  <si>
    <t>G3YVH</t>
  </si>
  <si>
    <t>G0ORH</t>
  </si>
  <si>
    <t>G0DEZ</t>
  </si>
  <si>
    <t>G3XYP</t>
  </si>
  <si>
    <t>GW0MOW</t>
  </si>
  <si>
    <t>G4YRR</t>
  </si>
  <si>
    <t>G4AFU</t>
  </si>
  <si>
    <t>GM4AGL</t>
  </si>
  <si>
    <t>G0SWG</t>
  </si>
  <si>
    <t>End of year final results for 1996</t>
  </si>
  <si>
    <t>G3SED</t>
  </si>
  <si>
    <t>M0AOS</t>
  </si>
  <si>
    <t>End of year final results for 1997</t>
  </si>
  <si>
    <t>G0BMS</t>
  </si>
  <si>
    <t>G4XOL</t>
  </si>
  <si>
    <t>G4UCJ</t>
  </si>
  <si>
    <t>G0LHZ</t>
  </si>
  <si>
    <t>G4WXZ</t>
  </si>
  <si>
    <t>G4RGK</t>
  </si>
  <si>
    <t>G4ZVJ</t>
  </si>
  <si>
    <t>GW4VEQ</t>
  </si>
  <si>
    <t>End of year final results for 1998</t>
  </si>
  <si>
    <t>G3LZQ</t>
  </si>
  <si>
    <t>G3VKW</t>
  </si>
  <si>
    <t>End of year final results for 1999</t>
  </si>
  <si>
    <t>G3VJP*</t>
  </si>
  <si>
    <t>G3ILO</t>
  </si>
  <si>
    <t>G3AKF*</t>
  </si>
  <si>
    <t>G3PJT</t>
  </si>
  <si>
    <t>GM4OBK</t>
  </si>
  <si>
    <t>G4DBN*</t>
  </si>
  <si>
    <t>End of year final results for 2000</t>
  </si>
  <si>
    <t>G4TSH</t>
  </si>
  <si>
    <t>G3KKQ</t>
  </si>
  <si>
    <t>G3SJJ</t>
  </si>
  <si>
    <t>G0TSM</t>
  </si>
  <si>
    <t>G3AKF</t>
  </si>
  <si>
    <t>G3WGV/P</t>
  </si>
  <si>
    <t>G0UKX</t>
  </si>
  <si>
    <t>G4IRN</t>
  </si>
  <si>
    <t>G3YJQ</t>
  </si>
  <si>
    <t>G0FYD</t>
  </si>
  <si>
    <t>G0LUJ</t>
  </si>
  <si>
    <t>G3AB</t>
  </si>
  <si>
    <t>G4IIY</t>
  </si>
  <si>
    <t>G0PSE</t>
  </si>
  <si>
    <t>G3MPB</t>
  </si>
  <si>
    <t>G3WNI</t>
  </si>
  <si>
    <t>G3PEM</t>
  </si>
  <si>
    <t>G3WYW</t>
  </si>
  <si>
    <t>Members</t>
  </si>
  <si>
    <t>Av. Slots</t>
  </si>
  <si>
    <t>Av. DXCC</t>
  </si>
  <si>
    <t>End of year final results for 2002</t>
  </si>
  <si>
    <t>End of year final results for 2001</t>
  </si>
  <si>
    <t>End of year final results for 2003</t>
  </si>
  <si>
    <t>1. The table started in 1983 as a friendly challenge between G3SXW and G3TXF.  In 1990, G3MXJ and G3WGV joined in.  By 1994 it was open to anyone</t>
  </si>
  <si>
    <t>G3TBK</t>
  </si>
  <si>
    <t>G4iFB</t>
  </si>
  <si>
    <t>G4EDG</t>
  </si>
  <si>
    <t>G3YMC</t>
  </si>
  <si>
    <t>G4BGW</t>
  </si>
  <si>
    <t>G4KFT</t>
  </si>
  <si>
    <t>M1NXX</t>
  </si>
  <si>
    <t>G4DDL</t>
  </si>
  <si>
    <t>G3CWI</t>
  </si>
  <si>
    <t>PARTICIPATION</t>
  </si>
  <si>
    <t>G3ILO*</t>
  </si>
  <si>
    <t>G3YVH*</t>
  </si>
  <si>
    <t>G3HKO</t>
  </si>
  <si>
    <t>G4WXZ*</t>
  </si>
  <si>
    <t>G3YJQ*</t>
  </si>
  <si>
    <t>End of year final results for 2004</t>
  </si>
  <si>
    <t>G3JFS</t>
  </si>
  <si>
    <t>M3CVN</t>
  </si>
  <si>
    <t>G0RTN</t>
  </si>
  <si>
    <t>End of year final results for 2005</t>
  </si>
  <si>
    <t>GM4FAM</t>
  </si>
  <si>
    <t>GM3YTS</t>
  </si>
  <si>
    <t>G4GOY*</t>
  </si>
  <si>
    <t>G0RTN*</t>
  </si>
  <si>
    <t>M0AWX</t>
  </si>
  <si>
    <t>G0HIU*</t>
  </si>
  <si>
    <t>End of year final results for 2006</t>
  </si>
  <si>
    <t>GM0UDL</t>
  </si>
  <si>
    <t>G0IVZ**</t>
  </si>
  <si>
    <t>G3WW**</t>
  </si>
  <si>
    <t>G3YJQ**</t>
  </si>
  <si>
    <t>GM0NBM</t>
  </si>
  <si>
    <t>G3ILO/P**</t>
  </si>
  <si>
    <t>2E0CVN**</t>
  </si>
  <si>
    <t>M3CVN**</t>
  </si>
  <si>
    <t>MM0RKT</t>
  </si>
  <si>
    <t>G4CMQ</t>
  </si>
  <si>
    <t>G0AZS**</t>
  </si>
  <si>
    <t>M1EYP</t>
  </si>
  <si>
    <t>G4OWG</t>
  </si>
  <si>
    <t>G3CWI**</t>
  </si>
  <si>
    <t>G3ILO/P</t>
  </si>
  <si>
    <t>G3WW</t>
  </si>
  <si>
    <t>M0GIA</t>
  </si>
  <si>
    <t>End of year final results for 2007</t>
  </si>
  <si>
    <t>End of year final results for 2008</t>
  </si>
  <si>
    <t>G0IVZ</t>
  </si>
  <si>
    <t>G3USE</t>
  </si>
  <si>
    <t>G4XRX</t>
  </si>
  <si>
    <t>G4EDG*</t>
  </si>
  <si>
    <t>G4LMW</t>
  </si>
  <si>
    <t>GJ3WW</t>
  </si>
  <si>
    <t>M0AFJ</t>
  </si>
  <si>
    <t>G4EHT</t>
  </si>
  <si>
    <t>G0UKX*</t>
  </si>
  <si>
    <t>GA0NBM</t>
  </si>
  <si>
    <t>G4OWG*</t>
  </si>
  <si>
    <t>M0GIA*</t>
  </si>
  <si>
    <t>End of year final results for 2009</t>
  </si>
  <si>
    <t>MD0CCE</t>
  </si>
  <si>
    <t>G5LP</t>
  </si>
  <si>
    <t>GM4AFF</t>
  </si>
  <si>
    <t>G3UFY</t>
  </si>
  <si>
    <t>GM0OAA</t>
  </si>
  <si>
    <t>G5CL</t>
  </si>
  <si>
    <t>G3YEC</t>
  </si>
  <si>
    <t>G3YEU</t>
  </si>
  <si>
    <t>G7PVZ</t>
  </si>
  <si>
    <t>End of year final results for 2010</t>
  </si>
  <si>
    <t>End of year final results for 2011</t>
  </si>
  <si>
    <t>G4CCZ</t>
  </si>
  <si>
    <t>G4UJS</t>
  </si>
  <si>
    <t>G7VJR</t>
  </si>
  <si>
    <t>G3HQT</t>
  </si>
  <si>
    <t>MI0GRG</t>
  </si>
  <si>
    <t>G3TZA</t>
  </si>
  <si>
    <t>G3TDH</t>
  </si>
  <si>
    <t>G7PVZ*</t>
  </si>
  <si>
    <t>M0CGH*</t>
  </si>
  <si>
    <t>End of year final results for 2012</t>
  </si>
  <si>
    <t>G0ORC</t>
  </si>
  <si>
    <t>G8DX</t>
  </si>
  <si>
    <t>G3RTE</t>
  </si>
  <si>
    <t>MW0IDX</t>
  </si>
  <si>
    <t>G4FSU</t>
  </si>
  <si>
    <t>G3WGN</t>
  </si>
  <si>
    <t>End of year final results for 2013</t>
  </si>
  <si>
    <t>End of year final results for 2015</t>
  </si>
  <si>
    <t>End of year final results for 2014</t>
  </si>
  <si>
    <t>GM3YOR</t>
  </si>
  <si>
    <t>GW4OKT</t>
  </si>
  <si>
    <t>G4IDL</t>
  </si>
  <si>
    <t>G3VYI</t>
  </si>
  <si>
    <t>M3JAC</t>
  </si>
  <si>
    <t>G3XOB</t>
  </si>
  <si>
    <t>G0NMY</t>
  </si>
  <si>
    <t>End of year final results for 2016</t>
  </si>
  <si>
    <t>GM4FDM</t>
  </si>
  <si>
    <t>G0KOM</t>
  </si>
  <si>
    <t>G8TMV</t>
  </si>
  <si>
    <t>Table</t>
  </si>
  <si>
    <t>G4FJW</t>
  </si>
  <si>
    <t>G3VGZ</t>
  </si>
  <si>
    <t>End of year final results for 2019</t>
  </si>
  <si>
    <t>End of year final results for 2018</t>
  </si>
  <si>
    <t>End of year final results for 2017</t>
  </si>
  <si>
    <t>G8AJM</t>
  </si>
  <si>
    <t>G3SZG</t>
  </si>
  <si>
    <t>G3YBY</t>
  </si>
  <si>
    <t>End of year final results for 2020</t>
  </si>
  <si>
    <t>End of year final results for 2021</t>
  </si>
  <si>
    <t>GM0OPS</t>
  </si>
  <si>
    <t>M0NGN</t>
  </si>
  <si>
    <t>G4SND</t>
  </si>
  <si>
    <t>End of year final results for 2022</t>
  </si>
  <si>
    <t>G4BUE</t>
  </si>
  <si>
    <t>AVERAGE</t>
  </si>
  <si>
    <t>End of year final results for 2023</t>
  </si>
  <si>
    <t>End of year final results for 2024</t>
  </si>
  <si>
    <t>End of year final results for 2025</t>
  </si>
  <si>
    <t>G4BUE (QRP)</t>
  </si>
  <si>
    <t>G3YMC (QRP)</t>
  </si>
  <si>
    <t>G4GIR</t>
  </si>
  <si>
    <t>M0XUU</t>
  </si>
  <si>
    <t>G0MGX</t>
  </si>
  <si>
    <t>M0NNQ</t>
  </si>
  <si>
    <t>G6HUI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</si>
</sst>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1" fontId="0" fillId="0" borderId="0" xfId="0" applyNumberFormat="1"/>
    <xf numFmtId="1" fontId="1" fillId="0" borderId="0" xfId="12" applyNumberFormat="1"/>
    <xf numFmtId="1" fontId="0" fillId="0" borderId="0" xfId="0" applyNumberFormat="1" applyAlignment="1">
      <alignment horizontal="center"/>
    </xf>
    <xf numFmtId="0" fontId="4" fillId="0" borderId="0" xfId="0" applyFont="1"/>
    <xf numFmtId="165" fontId="4" fillId="0" borderId="0" xfId="0" applyNumberFormat="1" applyFont="1" applyAlignment="1">
      <alignment horizontal="center"/>
    </xf>
    <xf numFmtId="1" fontId="4" fillId="0" borderId="0" xfId="13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1" fillId="0" borderId="0" xfId="13" applyNumberForma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2" fillId="0" borderId="0" xfId="12" applyNumberFormat="1" applyFont="1" applyAlignment="1">
      <alignment horizontal="center"/>
    </xf>
    <xf numFmtId="16" fontId="8" fillId="0" borderId="0" xfId="0" applyNumberFormat="1" applyFont="1"/>
    <xf numFmtId="0" fontId="8" fillId="0" borderId="0" xfId="0" applyFont="1"/>
    <xf numFmtId="1" fontId="8" fillId="0" borderId="0" xfId="0" applyNumberFormat="1" applyFont="1"/>
    <xf numFmtId="16" fontId="9" fillId="0" borderId="0" xfId="0" applyNumberFormat="1" applyFont="1"/>
    <xf numFmtId="0" fontId="9" fillId="0" borderId="0" xfId="0" applyFont="1"/>
    <xf numFmtId="1" fontId="9" fillId="0" borderId="0" xfId="0" applyNumberFormat="1" applyFont="1"/>
    <xf numFmtId="16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1" fontId="4" fillId="0" borderId="0" xfId="4" applyNumberFormat="1" applyFont="1" applyAlignment="1">
      <alignment horizontal="center"/>
    </xf>
    <xf numFmtId="1" fontId="1" fillId="0" borderId="0" xfId="4" applyNumberFormat="1"/>
    <xf numFmtId="1" fontId="4" fillId="0" borderId="0" xfId="5" applyNumberFormat="1" applyFont="1" applyAlignment="1">
      <alignment horizontal="center"/>
    </xf>
    <xf numFmtId="1" fontId="1" fillId="0" borderId="0" xfId="5" applyNumberFormat="1"/>
    <xf numFmtId="0" fontId="11" fillId="0" borderId="0" xfId="0" applyFont="1" applyAlignment="1">
      <alignment wrapText="1"/>
    </xf>
    <xf numFmtId="43" fontId="1" fillId="0" borderId="0" xfId="5"/>
    <xf numFmtId="10" fontId="1" fillId="0" borderId="0" xfId="15" applyNumberFormat="1"/>
    <xf numFmtId="43" fontId="0" fillId="0" borderId="0" xfId="0" applyNumberFormat="1"/>
    <xf numFmtId="1" fontId="4" fillId="0" borderId="0" xfId="1" applyNumberFormat="1" applyFont="1" applyAlignment="1">
      <alignment horizontal="center"/>
    </xf>
    <xf numFmtId="1" fontId="9" fillId="0" borderId="0" xfId="5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1" fontId="1" fillId="0" borderId="0" xfId="1" applyNumberFormat="1"/>
    <xf numFmtId="9" fontId="1" fillId="0" borderId="0" xfId="15"/>
    <xf numFmtId="1" fontId="9" fillId="0" borderId="0" xfId="1" applyNumberFormat="1" applyFont="1" applyAlignment="1">
      <alignment horizontal="center"/>
    </xf>
    <xf numFmtId="1" fontId="4" fillId="0" borderId="0" xfId="6" applyNumberFormat="1" applyFont="1" applyAlignment="1">
      <alignment horizontal="center"/>
    </xf>
    <xf numFmtId="1" fontId="1" fillId="0" borderId="0" xfId="6" applyNumberFormat="1"/>
    <xf numFmtId="43" fontId="1" fillId="0" borderId="0" xfId="6"/>
    <xf numFmtId="1" fontId="1" fillId="0" borderId="0" xfId="1" applyNumberFormat="1" applyAlignment="1">
      <alignment horizontal="center"/>
    </xf>
    <xf numFmtId="1" fontId="4" fillId="0" borderId="0" xfId="7" applyNumberFormat="1" applyFont="1" applyAlignment="1">
      <alignment horizontal="center"/>
    </xf>
    <xf numFmtId="1" fontId="1" fillId="0" borderId="0" xfId="7" applyNumberFormat="1"/>
    <xf numFmtId="43" fontId="1" fillId="0" borderId="0" xfId="7"/>
    <xf numFmtId="1" fontId="4" fillId="0" borderId="0" xfId="8" applyNumberFormat="1" applyFont="1" applyAlignment="1">
      <alignment horizontal="center"/>
    </xf>
    <xf numFmtId="1" fontId="1" fillId="0" borderId="0" xfId="8" applyNumberFormat="1"/>
    <xf numFmtId="43" fontId="1" fillId="0" borderId="0" xfId="8"/>
    <xf numFmtId="1" fontId="4" fillId="0" borderId="0" xfId="3" applyNumberFormat="1" applyFont="1" applyAlignment="1">
      <alignment horizontal="center"/>
    </xf>
    <xf numFmtId="1" fontId="1" fillId="0" borderId="0" xfId="3" applyNumberFormat="1"/>
    <xf numFmtId="1" fontId="4" fillId="0" borderId="0" xfId="9" applyNumberFormat="1" applyFont="1" applyAlignment="1">
      <alignment horizontal="center"/>
    </xf>
    <xf numFmtId="1" fontId="1" fillId="0" borderId="0" xfId="9" applyNumberFormat="1"/>
    <xf numFmtId="43" fontId="1" fillId="0" borderId="0" xfId="9"/>
    <xf numFmtId="1" fontId="4" fillId="0" borderId="0" xfId="10" applyNumberFormat="1" applyFont="1" applyAlignment="1">
      <alignment horizontal="left"/>
    </xf>
    <xf numFmtId="1" fontId="1" fillId="0" borderId="0" xfId="10" applyNumberFormat="1"/>
    <xf numFmtId="0" fontId="0" fillId="0" borderId="0" xfId="0" applyAlignment="1">
      <alignment horizontal="left"/>
    </xf>
    <xf numFmtId="43" fontId="1" fillId="0" borderId="0" xfId="10"/>
    <xf numFmtId="43" fontId="1" fillId="0" borderId="0" xfId="11"/>
    <xf numFmtId="0" fontId="9" fillId="0" borderId="0" xfId="0" applyFont="1" applyAlignment="1">
      <alignment horizontal="left"/>
    </xf>
    <xf numFmtId="1" fontId="2" fillId="0" borderId="0" xfId="1" applyNumberFormat="1" applyFont="1" applyAlignment="1">
      <alignment horizontal="left"/>
    </xf>
    <xf numFmtId="0" fontId="13" fillId="0" borderId="0" xfId="14" applyFont="1"/>
    <xf numFmtId="9" fontId="9" fillId="0" borderId="0" xfId="15" applyFont="1"/>
    <xf numFmtId="9" fontId="9" fillId="0" borderId="0" xfId="16"/>
    <xf numFmtId="43" fontId="9" fillId="0" borderId="0" xfId="2"/>
    <xf numFmtId="10" fontId="9" fillId="0" borderId="0" xfId="16" applyNumberFormat="1"/>
    <xf numFmtId="1" fontId="2" fillId="0" borderId="0" xfId="2" applyNumberFormat="1" applyFont="1" applyAlignment="1">
      <alignment horizontal="left"/>
    </xf>
    <xf numFmtId="9" fontId="9" fillId="0" borderId="0" xfId="16" applyFont="1"/>
    <xf numFmtId="0" fontId="3" fillId="0" borderId="0" xfId="0" applyFont="1" applyAlignment="1">
      <alignment horizontal="center"/>
    </xf>
    <xf numFmtId="1" fontId="2" fillId="0" borderId="0" xfId="2" applyNumberFormat="1" applyFont="1" applyBorder="1" applyAlignment="1">
      <alignment horizontal="left"/>
    </xf>
    <xf numFmtId="16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right" vertical="center" wrapText="1"/>
    </xf>
    <xf numFmtId="9" fontId="0" fillId="0" borderId="0" xfId="0" applyNumberFormat="1" applyBorder="1" applyAlignment="1">
      <alignment vertical="center" wrapText="1"/>
    </xf>
    <xf numFmtId="0" fontId="0" fillId="0" borderId="0" xfId="0" applyFill="1" applyBorder="1"/>
  </cellXfs>
  <cellStyles count="17">
    <cellStyle name="Comma" xfId="1" builtinId="3"/>
    <cellStyle name="Comma 2" xfId="2" xr:uid="{00000000-0005-0000-0000-000001000000}"/>
    <cellStyle name="Comma_2008" xfId="3" xr:uid="{00000000-0005-0000-0000-000002000000}"/>
    <cellStyle name="Comma_DXCC00" xfId="4" xr:uid="{00000000-0005-0000-0000-000003000000}"/>
    <cellStyle name="Comma_DXCC01" xfId="5" xr:uid="{00000000-0005-0000-0000-000004000000}"/>
    <cellStyle name="Comma_DXCC2005" xfId="6" xr:uid="{00000000-0005-0000-0000-000005000000}"/>
    <cellStyle name="Comma_DXCC2006" xfId="7" xr:uid="{00000000-0005-0000-0000-000006000000}"/>
    <cellStyle name="Comma_DXCC2007" xfId="8" xr:uid="{00000000-0005-0000-0000-000007000000}"/>
    <cellStyle name="Comma_DXCC2009" xfId="9" xr:uid="{00000000-0005-0000-0000-000008000000}"/>
    <cellStyle name="Comma_DXCC2010" xfId="10" xr:uid="{00000000-0005-0000-0000-000009000000}"/>
    <cellStyle name="Comma_DXCC2012" xfId="11" xr:uid="{00000000-0005-0000-0000-00000A000000}"/>
    <cellStyle name="Comma_DXCC98" xfId="12" xr:uid="{00000000-0005-0000-0000-00000B000000}"/>
    <cellStyle name="Comma_DXCC99" xfId="13" xr:uid="{00000000-0005-0000-0000-00000C000000}"/>
    <cellStyle name="Normal" xfId="0" builtinId="0"/>
    <cellStyle name="Normal 2" xfId="14" xr:uid="{00000000-0005-0000-0000-00000E000000}"/>
    <cellStyle name="Percent" xfId="15" builtinId="5"/>
    <cellStyle name="Percent 2" xfId="16" xr:uid="{00000000-0005-0000-0000-00001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00969227112536"/>
          <c:y val="5.3540677523001547E-2"/>
          <c:w val="0.75601005906915464"/>
          <c:h val="0.7582050784708928"/>
        </c:manualLayout>
      </c:layout>
      <c:lineChart>
        <c:grouping val="standard"/>
        <c:varyColors val="0"/>
        <c:ser>
          <c:idx val="2"/>
          <c:order val="1"/>
          <c:tx>
            <c:strRef>
              <c:f>Statistics!$C$1</c:f>
              <c:strCache>
                <c:ptCount val="1"/>
                <c:pt idx="0">
                  <c:v>Av. Slots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Statistics!$A$2:$A$44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Statistics!$C$2:$C$44</c:f>
              <c:numCache>
                <c:formatCode>0</c:formatCode>
                <c:ptCount val="43"/>
                <c:pt idx="0">
                  <c:v>673</c:v>
                </c:pt>
                <c:pt idx="1">
                  <c:v>632.5</c:v>
                </c:pt>
                <c:pt idx="2">
                  <c:v>301.5</c:v>
                </c:pt>
                <c:pt idx="3">
                  <c:v>303.5</c:v>
                </c:pt>
                <c:pt idx="4">
                  <c:v>368</c:v>
                </c:pt>
                <c:pt idx="5">
                  <c:v>566.5</c:v>
                </c:pt>
                <c:pt idx="6">
                  <c:v>638.5</c:v>
                </c:pt>
                <c:pt idx="7">
                  <c:v>635</c:v>
                </c:pt>
                <c:pt idx="8">
                  <c:v>831.4</c:v>
                </c:pt>
                <c:pt idx="9">
                  <c:v>930.66666666666663</c:v>
                </c:pt>
                <c:pt idx="10">
                  <c:v>1006.4285714285714</c:v>
                </c:pt>
                <c:pt idx="11">
                  <c:v>750.18181818181813</c:v>
                </c:pt>
                <c:pt idx="12">
                  <c:v>680.29411764705878</c:v>
                </c:pt>
                <c:pt idx="13">
                  <c:v>638.19047619047615</c:v>
                </c:pt>
                <c:pt idx="14">
                  <c:v>551.08333333333337</c:v>
                </c:pt>
                <c:pt idx="15">
                  <c:v>652.19230769230774</c:v>
                </c:pt>
                <c:pt idx="16">
                  <c:v>792.86956521739125</c:v>
                </c:pt>
                <c:pt idx="17">
                  <c:v>877.84210526315792</c:v>
                </c:pt>
                <c:pt idx="18">
                  <c:v>628.6</c:v>
                </c:pt>
                <c:pt idx="19">
                  <c:v>770.67857142857144</c:v>
                </c:pt>
                <c:pt idx="20">
                  <c:v>713</c:v>
                </c:pt>
                <c:pt idx="21">
                  <c:v>597</c:v>
                </c:pt>
                <c:pt idx="22" formatCode="General">
                  <c:v>564</c:v>
                </c:pt>
                <c:pt idx="23" formatCode="General">
                  <c:v>551</c:v>
                </c:pt>
                <c:pt idx="24" formatCode="General">
                  <c:v>413</c:v>
                </c:pt>
                <c:pt idx="25" formatCode="General">
                  <c:v>466</c:v>
                </c:pt>
                <c:pt idx="26" formatCode="General">
                  <c:v>503</c:v>
                </c:pt>
                <c:pt idx="27" formatCode="General">
                  <c:v>594</c:v>
                </c:pt>
                <c:pt idx="28" formatCode="General">
                  <c:v>756</c:v>
                </c:pt>
                <c:pt idx="29" formatCode="General">
                  <c:v>692</c:v>
                </c:pt>
                <c:pt idx="30" formatCode="General">
                  <c:v>789</c:v>
                </c:pt>
                <c:pt idx="31" formatCode="General">
                  <c:v>860</c:v>
                </c:pt>
                <c:pt idx="32" formatCode="General">
                  <c:v>731</c:v>
                </c:pt>
                <c:pt idx="33" formatCode="General">
                  <c:v>618</c:v>
                </c:pt>
                <c:pt idx="34" formatCode="General">
                  <c:v>648</c:v>
                </c:pt>
                <c:pt idx="35" formatCode="General">
                  <c:v>525</c:v>
                </c:pt>
                <c:pt idx="36" formatCode="General">
                  <c:v>541</c:v>
                </c:pt>
                <c:pt idx="37" formatCode="General">
                  <c:v>548</c:v>
                </c:pt>
                <c:pt idx="38">
                  <c:v>617.16666666666663</c:v>
                </c:pt>
                <c:pt idx="39" formatCode="General">
                  <c:v>752</c:v>
                </c:pt>
                <c:pt idx="40" formatCode="General">
                  <c:v>827</c:v>
                </c:pt>
                <c:pt idx="41" formatCode="General">
                  <c:v>827</c:v>
                </c:pt>
                <c:pt idx="42" formatCode="General">
                  <c:v>613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92-4502-93EE-B799A8ED9B7C}"/>
            </c:ext>
          </c:extLst>
        </c:ser>
        <c:ser>
          <c:idx val="3"/>
          <c:order val="2"/>
          <c:tx>
            <c:strRef>
              <c:f>Statistics!$D$1</c:f>
              <c:strCache>
                <c:ptCount val="1"/>
                <c:pt idx="0">
                  <c:v>Av. DXCC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Statistics!$A$2:$A$44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Statistics!$D$2:$D$44</c:f>
              <c:numCache>
                <c:formatCode>0</c:formatCode>
                <c:ptCount val="43"/>
                <c:pt idx="0">
                  <c:v>181.5</c:v>
                </c:pt>
                <c:pt idx="1">
                  <c:v>178.5</c:v>
                </c:pt>
                <c:pt idx="2">
                  <c:v>114</c:v>
                </c:pt>
                <c:pt idx="3">
                  <c:v>142</c:v>
                </c:pt>
                <c:pt idx="4">
                  <c:v>155</c:v>
                </c:pt>
                <c:pt idx="5">
                  <c:v>190</c:v>
                </c:pt>
                <c:pt idx="6">
                  <c:v>201.5</c:v>
                </c:pt>
                <c:pt idx="7">
                  <c:v>203.75</c:v>
                </c:pt>
                <c:pt idx="8">
                  <c:v>235.2</c:v>
                </c:pt>
                <c:pt idx="9">
                  <c:v>214.33333333333334</c:v>
                </c:pt>
                <c:pt idx="10">
                  <c:v>228.28571428571428</c:v>
                </c:pt>
                <c:pt idx="11">
                  <c:v>199.04545454545453</c:v>
                </c:pt>
                <c:pt idx="12">
                  <c:v>187.14705882352942</c:v>
                </c:pt>
                <c:pt idx="13">
                  <c:v>181.61904761904762</c:v>
                </c:pt>
                <c:pt idx="14">
                  <c:v>158.625</c:v>
                </c:pt>
                <c:pt idx="15">
                  <c:v>173.84615384615384</c:v>
                </c:pt>
                <c:pt idx="16">
                  <c:v>195.2608695652174</c:v>
                </c:pt>
                <c:pt idx="17">
                  <c:v>206.36842105263159</c:v>
                </c:pt>
                <c:pt idx="18">
                  <c:v>176.84</c:v>
                </c:pt>
                <c:pt idx="19">
                  <c:v>187.53571428571428</c:v>
                </c:pt>
                <c:pt idx="20">
                  <c:v>180.28571428571428</c:v>
                </c:pt>
                <c:pt idx="21">
                  <c:v>162.35714285714286</c:v>
                </c:pt>
                <c:pt idx="22" formatCode="General">
                  <c:v>154</c:v>
                </c:pt>
                <c:pt idx="23" formatCode="General">
                  <c:v>154</c:v>
                </c:pt>
                <c:pt idx="24" formatCode="General">
                  <c:v>129</c:v>
                </c:pt>
                <c:pt idx="25" formatCode="General">
                  <c:v>132</c:v>
                </c:pt>
                <c:pt idx="26" formatCode="General">
                  <c:v>141</c:v>
                </c:pt>
                <c:pt idx="27" formatCode="General">
                  <c:v>154</c:v>
                </c:pt>
                <c:pt idx="28" formatCode="General">
                  <c:v>178</c:v>
                </c:pt>
                <c:pt idx="29" formatCode="General">
                  <c:v>167</c:v>
                </c:pt>
                <c:pt idx="30" formatCode="General">
                  <c:v>185</c:v>
                </c:pt>
                <c:pt idx="31" formatCode="General">
                  <c:v>191</c:v>
                </c:pt>
                <c:pt idx="32" formatCode="General">
                  <c:v>171</c:v>
                </c:pt>
                <c:pt idx="33" formatCode="General">
                  <c:v>158</c:v>
                </c:pt>
                <c:pt idx="34" formatCode="General">
                  <c:v>167</c:v>
                </c:pt>
                <c:pt idx="35" formatCode="General">
                  <c:v>147</c:v>
                </c:pt>
                <c:pt idx="36" formatCode="General">
                  <c:v>145</c:v>
                </c:pt>
                <c:pt idx="37" formatCode="General">
                  <c:v>133</c:v>
                </c:pt>
                <c:pt idx="38">
                  <c:v>158.25793650793651</c:v>
                </c:pt>
                <c:pt idx="39" formatCode="General">
                  <c:v>167</c:v>
                </c:pt>
                <c:pt idx="40" formatCode="General">
                  <c:v>181</c:v>
                </c:pt>
                <c:pt idx="41" formatCode="General">
                  <c:v>181</c:v>
                </c:pt>
                <c:pt idx="42" formatCode="General">
                  <c:v>145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E92-4502-93EE-B799A8ED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43680"/>
        <c:axId val="428244072"/>
      </c:lineChart>
      <c:lineChart>
        <c:grouping val="standard"/>
        <c:varyColors val="0"/>
        <c:ser>
          <c:idx val="1"/>
          <c:order val="0"/>
          <c:tx>
            <c:strRef>
              <c:f>Statistics!$B$1</c:f>
              <c:strCache>
                <c:ptCount val="1"/>
                <c:pt idx="0">
                  <c:v>Members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Statistics!$A$2:$A$44</c:f>
              <c:numCache>
                <c:formatCode>General</c:formatCode>
                <c:ptCount val="43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  <c:pt idx="34">
                  <c:v>2017</c:v>
                </c:pt>
                <c:pt idx="35">
                  <c:v>2018</c:v>
                </c:pt>
                <c:pt idx="36">
                  <c:v>2019</c:v>
                </c:pt>
                <c:pt idx="37">
                  <c:v>2020</c:v>
                </c:pt>
                <c:pt idx="38">
                  <c:v>2021</c:v>
                </c:pt>
                <c:pt idx="39">
                  <c:v>2022</c:v>
                </c:pt>
                <c:pt idx="40">
                  <c:v>2023</c:v>
                </c:pt>
                <c:pt idx="41">
                  <c:v>2024</c:v>
                </c:pt>
                <c:pt idx="42">
                  <c:v>2025</c:v>
                </c:pt>
              </c:numCache>
            </c:numRef>
          </c:cat>
          <c:val>
            <c:numRef>
              <c:f>Statistics!$B$2:$B$44</c:f>
              <c:numCache>
                <c:formatCode>General</c:formatCode>
                <c:ptCount val="4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22</c:v>
                </c:pt>
                <c:pt idx="12">
                  <c:v>34</c:v>
                </c:pt>
                <c:pt idx="13">
                  <c:v>21</c:v>
                </c:pt>
                <c:pt idx="14">
                  <c:v>24</c:v>
                </c:pt>
                <c:pt idx="15">
                  <c:v>26</c:v>
                </c:pt>
                <c:pt idx="16">
                  <c:v>23</c:v>
                </c:pt>
                <c:pt idx="17">
                  <c:v>19</c:v>
                </c:pt>
                <c:pt idx="18">
                  <c:v>25</c:v>
                </c:pt>
                <c:pt idx="19">
                  <c:v>28</c:v>
                </c:pt>
                <c:pt idx="20">
                  <c:v>35</c:v>
                </c:pt>
                <c:pt idx="21">
                  <c:v>28</c:v>
                </c:pt>
                <c:pt idx="22">
                  <c:v>29</c:v>
                </c:pt>
                <c:pt idx="23">
                  <c:v>31</c:v>
                </c:pt>
                <c:pt idx="24">
                  <c:v>33</c:v>
                </c:pt>
                <c:pt idx="25">
                  <c:v>23</c:v>
                </c:pt>
                <c:pt idx="26">
                  <c:v>34</c:v>
                </c:pt>
                <c:pt idx="27">
                  <c:v>33</c:v>
                </c:pt>
                <c:pt idx="28">
                  <c:v>31</c:v>
                </c:pt>
                <c:pt idx="29">
                  <c:v>29</c:v>
                </c:pt>
                <c:pt idx="30">
                  <c:v>30</c:v>
                </c:pt>
                <c:pt idx="31">
                  <c:v>21</c:v>
                </c:pt>
                <c:pt idx="32">
                  <c:v>27</c:v>
                </c:pt>
                <c:pt idx="33">
                  <c:v>26</c:v>
                </c:pt>
                <c:pt idx="34">
                  <c:v>21</c:v>
                </c:pt>
                <c:pt idx="35">
                  <c:v>22</c:v>
                </c:pt>
                <c:pt idx="36">
                  <c:v>16</c:v>
                </c:pt>
                <c:pt idx="37">
                  <c:v>22</c:v>
                </c:pt>
                <c:pt idx="38">
                  <c:v>18</c:v>
                </c:pt>
                <c:pt idx="39">
                  <c:v>17</c:v>
                </c:pt>
                <c:pt idx="40">
                  <c:v>18</c:v>
                </c:pt>
                <c:pt idx="41">
                  <c:v>19</c:v>
                </c:pt>
                <c:pt idx="42">
                  <c:v>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92-4502-93EE-B799A8ED9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244464"/>
        <c:axId val="428244856"/>
      </c:lineChart>
      <c:catAx>
        <c:axId val="428243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47956759044537128"/>
              <c:y val="0.918827193232970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244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244072"/>
        <c:scaling>
          <c:orientation val="minMax"/>
          <c:max val="1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25" b="1" i="0" u="none" strike="noStrike" baseline="0">
                    <a:solidFill>
                      <a:srgbClr val="00FFFF"/>
                    </a:solidFill>
                    <a:latin typeface="Arial"/>
                    <a:cs typeface="Arial"/>
                  </a:rPr>
                  <a:t>DXCC</a:t>
                </a:r>
                <a:r>
                  <a:rPr lang="en-GB" sz="14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</a:t>
                </a:r>
                <a:r>
                  <a:rPr lang="en-GB" sz="1425" b="1" i="0" u="none" strike="noStrike" baseline="0">
                    <a:solidFill>
                      <a:srgbClr val="FFFF00"/>
                    </a:solidFill>
                    <a:latin typeface="Arial"/>
                    <a:cs typeface="Arial"/>
                  </a:rPr>
                  <a:t>band slots</a:t>
                </a:r>
              </a:p>
            </c:rich>
          </c:tx>
          <c:layout>
            <c:manualLayout>
              <c:xMode val="edge"/>
              <c:yMode val="edge"/>
              <c:x val="1.8028821425317358E-2"/>
              <c:y val="0.291883100104714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243680"/>
        <c:crosses val="autoZero"/>
        <c:crossBetween val="between"/>
        <c:majorUnit val="100"/>
      </c:valAx>
      <c:catAx>
        <c:axId val="428244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244856"/>
        <c:crosses val="autoZero"/>
        <c:auto val="1"/>
        <c:lblAlgn val="ctr"/>
        <c:lblOffset val="100"/>
        <c:noMultiLvlLbl val="0"/>
      </c:catAx>
      <c:valAx>
        <c:axId val="428244856"/>
        <c:scaling>
          <c:orientation val="minMax"/>
          <c:max val="5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425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Members (at year end)</a:t>
                </a:r>
              </a:p>
            </c:rich>
          </c:tx>
          <c:layout>
            <c:manualLayout>
              <c:xMode val="edge"/>
              <c:yMode val="edge"/>
              <c:x val="0.93509671313482223"/>
              <c:y val="0.248705025861404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8244464"/>
        <c:crosses val="max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100974920128264"/>
          <c:y val="5.5267884260581414E-2"/>
          <c:w val="0.16105786328780572"/>
          <c:h val="0.14680501724849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17</xdr:col>
      <xdr:colOff>9525</xdr:colOff>
      <xdr:row>34</xdr:row>
      <xdr:rowOff>28575</xdr:rowOff>
    </xdr:to>
    <xdr:graphicFrame macro="">
      <xdr:nvGraphicFramePr>
        <xdr:cNvPr id="1035" name="Chart 2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2"/>
  <sheetViews>
    <sheetView workbookViewId="0">
      <selection activeCell="G64" sqref="G64"/>
    </sheetView>
  </sheetViews>
  <sheetFormatPr defaultRowHeight="12.75" x14ac:dyDescent="0.2"/>
  <cols>
    <col min="1" max="1" width="6" customWidth="1"/>
    <col min="2" max="2" width="6" style="7" customWidth="1"/>
    <col min="3" max="3" width="8.140625" bestFit="1" customWidth="1"/>
    <col min="4" max="16" width="8.42578125" customWidth="1"/>
  </cols>
  <sheetData>
    <row r="1" spans="1:16" ht="20.25" x14ac:dyDescent="0.3">
      <c r="A1" s="4" t="s">
        <v>0</v>
      </c>
      <c r="B1" s="76"/>
    </row>
    <row r="3" spans="1:16" x14ac:dyDescent="0.2">
      <c r="A3" s="1" t="s">
        <v>1</v>
      </c>
      <c r="B3" s="2"/>
    </row>
    <row r="4" spans="1:16" s="1" customFormat="1" x14ac:dyDescent="0.2">
      <c r="A4" s="2" t="s">
        <v>2</v>
      </c>
      <c r="B4" s="2" t="s">
        <v>223</v>
      </c>
      <c r="C4" s="2" t="s">
        <v>3</v>
      </c>
      <c r="D4" s="3">
        <v>1.8</v>
      </c>
      <c r="E4" s="3">
        <v>3.5</v>
      </c>
      <c r="F4" s="3">
        <v>7</v>
      </c>
      <c r="G4" s="3">
        <v>10.1</v>
      </c>
      <c r="H4" s="3">
        <v>14</v>
      </c>
      <c r="I4" s="3">
        <v>18.100000000000001</v>
      </c>
      <c r="J4" s="3">
        <v>21</v>
      </c>
      <c r="K4" s="3">
        <v>24.9</v>
      </c>
      <c r="L4" s="3">
        <v>28</v>
      </c>
      <c r="M4" s="3">
        <v>50</v>
      </c>
      <c r="N4" s="2" t="s">
        <v>4</v>
      </c>
      <c r="O4" s="2" t="s">
        <v>5</v>
      </c>
      <c r="P4" s="2" t="s">
        <v>6</v>
      </c>
    </row>
    <row r="5" spans="1:16" x14ac:dyDescent="0.2">
      <c r="A5">
        <v>1983</v>
      </c>
      <c r="B5" s="7">
        <v>1</v>
      </c>
      <c r="C5" t="s">
        <v>7</v>
      </c>
      <c r="D5" s="7">
        <v>45</v>
      </c>
      <c r="E5" s="7">
        <v>104</v>
      </c>
      <c r="F5" s="7">
        <v>138</v>
      </c>
      <c r="G5" s="40"/>
      <c r="H5" s="7">
        <v>150</v>
      </c>
      <c r="I5" s="40"/>
      <c r="J5" s="7">
        <v>154</v>
      </c>
      <c r="K5" s="40"/>
      <c r="L5" s="7">
        <v>109</v>
      </c>
      <c r="M5" s="40"/>
      <c r="N5" s="7">
        <f>SUM(D5:M5)</f>
        <v>700</v>
      </c>
      <c r="O5" s="29">
        <v>192</v>
      </c>
      <c r="P5" s="40"/>
    </row>
    <row r="6" spans="1:16" x14ac:dyDescent="0.2">
      <c r="A6">
        <v>1984</v>
      </c>
      <c r="B6" s="7">
        <v>2</v>
      </c>
      <c r="C6" t="s">
        <v>7</v>
      </c>
      <c r="D6" s="7">
        <v>49</v>
      </c>
      <c r="E6" s="7">
        <v>95</v>
      </c>
      <c r="F6" s="7">
        <v>129</v>
      </c>
      <c r="G6" s="40"/>
      <c r="H6" s="7">
        <v>147</v>
      </c>
      <c r="I6" s="40"/>
      <c r="J6" s="7">
        <v>136</v>
      </c>
      <c r="K6" s="40"/>
      <c r="L6" s="7">
        <v>88</v>
      </c>
      <c r="M6" s="40"/>
      <c r="N6" s="7">
        <f t="shared" ref="N6:N22" si="0">SUM(D6:M6)</f>
        <v>644</v>
      </c>
      <c r="O6" s="29">
        <v>179</v>
      </c>
      <c r="P6" s="40"/>
    </row>
    <row r="7" spans="1:16" x14ac:dyDescent="0.2">
      <c r="A7">
        <v>1985</v>
      </c>
      <c r="B7" s="7">
        <v>3</v>
      </c>
      <c r="C7" t="s">
        <v>7</v>
      </c>
      <c r="D7" s="7">
        <v>0</v>
      </c>
      <c r="E7" s="7">
        <v>67</v>
      </c>
      <c r="F7" s="7">
        <v>81</v>
      </c>
      <c r="G7" s="40"/>
      <c r="H7" s="7">
        <v>106</v>
      </c>
      <c r="I7" s="40"/>
      <c r="J7" s="7">
        <v>50</v>
      </c>
      <c r="K7" s="40"/>
      <c r="L7" s="7">
        <v>24</v>
      </c>
      <c r="M7" s="40"/>
      <c r="N7" s="7">
        <f t="shared" si="0"/>
        <v>328</v>
      </c>
      <c r="O7" s="29"/>
      <c r="P7" s="40"/>
    </row>
    <row r="8" spans="1:16" x14ac:dyDescent="0.2">
      <c r="A8">
        <v>1986</v>
      </c>
      <c r="B8" s="7">
        <v>4</v>
      </c>
      <c r="C8" t="s">
        <v>8</v>
      </c>
      <c r="D8" s="7">
        <v>46</v>
      </c>
      <c r="E8" s="7">
        <v>52</v>
      </c>
      <c r="F8" s="7">
        <v>68</v>
      </c>
      <c r="G8" s="40"/>
      <c r="H8" s="7">
        <v>133</v>
      </c>
      <c r="I8" s="40"/>
      <c r="J8" s="7">
        <v>53</v>
      </c>
      <c r="K8" s="40"/>
      <c r="L8" s="7">
        <v>26</v>
      </c>
      <c r="M8" s="40"/>
      <c r="N8" s="7">
        <f t="shared" si="0"/>
        <v>378</v>
      </c>
      <c r="O8" s="29">
        <v>142</v>
      </c>
      <c r="P8" s="40"/>
    </row>
    <row r="9" spans="1:16" x14ac:dyDescent="0.2">
      <c r="A9">
        <v>1987</v>
      </c>
      <c r="B9" s="7">
        <v>5</v>
      </c>
      <c r="C9" t="s">
        <v>7</v>
      </c>
      <c r="D9" s="7">
        <v>35</v>
      </c>
      <c r="E9" s="7">
        <v>78</v>
      </c>
      <c r="F9" s="7">
        <v>57</v>
      </c>
      <c r="G9" s="40"/>
      <c r="H9" s="7">
        <v>95</v>
      </c>
      <c r="I9" s="40"/>
      <c r="J9" s="7">
        <v>75</v>
      </c>
      <c r="K9" s="40"/>
      <c r="L9" s="7">
        <v>27</v>
      </c>
      <c r="M9" s="40"/>
      <c r="N9" s="7">
        <f t="shared" si="0"/>
        <v>367</v>
      </c>
      <c r="O9" s="29"/>
      <c r="P9" s="40"/>
    </row>
    <row r="10" spans="1:16" x14ac:dyDescent="0.2">
      <c r="A10">
        <v>1988</v>
      </c>
      <c r="B10" s="7">
        <v>6</v>
      </c>
      <c r="C10" t="s">
        <v>7</v>
      </c>
      <c r="D10" s="7">
        <v>41</v>
      </c>
      <c r="E10" s="7">
        <v>68</v>
      </c>
      <c r="F10" s="7">
        <v>96</v>
      </c>
      <c r="G10" s="40"/>
      <c r="H10" s="7">
        <v>148</v>
      </c>
      <c r="I10" s="40"/>
      <c r="J10" s="7">
        <v>149</v>
      </c>
      <c r="K10" s="40"/>
      <c r="L10" s="7">
        <v>124</v>
      </c>
      <c r="M10" s="40"/>
      <c r="N10" s="7">
        <f t="shared" si="0"/>
        <v>626</v>
      </c>
      <c r="O10" s="29">
        <v>188</v>
      </c>
      <c r="P10" s="40"/>
    </row>
    <row r="11" spans="1:16" x14ac:dyDescent="0.2">
      <c r="A11">
        <v>1989</v>
      </c>
      <c r="B11" s="7">
        <v>7</v>
      </c>
      <c r="C11" t="s">
        <v>8</v>
      </c>
      <c r="D11" s="7">
        <v>44</v>
      </c>
      <c r="E11" s="7">
        <v>54</v>
      </c>
      <c r="F11" s="7">
        <v>115</v>
      </c>
      <c r="G11" s="40"/>
      <c r="H11" s="7">
        <v>134</v>
      </c>
      <c r="I11" s="40"/>
      <c r="J11" s="7">
        <v>151</v>
      </c>
      <c r="K11" s="40"/>
      <c r="L11" s="7">
        <v>166</v>
      </c>
      <c r="M11" s="40"/>
      <c r="N11" s="7">
        <f t="shared" si="0"/>
        <v>664</v>
      </c>
      <c r="O11" s="7">
        <v>212</v>
      </c>
      <c r="P11" s="40"/>
    </row>
    <row r="12" spans="1:16" x14ac:dyDescent="0.2">
      <c r="A12">
        <v>1990</v>
      </c>
      <c r="B12" s="7">
        <v>8</v>
      </c>
      <c r="C12" t="s">
        <v>8</v>
      </c>
      <c r="D12" s="7">
        <v>55</v>
      </c>
      <c r="E12" s="7">
        <v>84</v>
      </c>
      <c r="F12" s="7">
        <v>129</v>
      </c>
      <c r="G12" s="40"/>
      <c r="H12" s="7">
        <v>152</v>
      </c>
      <c r="I12" s="40"/>
      <c r="J12" s="7">
        <v>201</v>
      </c>
      <c r="K12" s="40"/>
      <c r="L12" s="7">
        <v>150</v>
      </c>
      <c r="M12" s="40"/>
      <c r="N12" s="7">
        <f t="shared" si="0"/>
        <v>771</v>
      </c>
      <c r="O12" s="7">
        <v>231</v>
      </c>
      <c r="P12" s="40"/>
    </row>
    <row r="13" spans="1:16" x14ac:dyDescent="0.2">
      <c r="A13">
        <v>1991</v>
      </c>
      <c r="B13" s="7">
        <v>9</v>
      </c>
      <c r="C13" t="s">
        <v>9</v>
      </c>
      <c r="D13" s="7">
        <v>61</v>
      </c>
      <c r="E13" s="7">
        <v>110</v>
      </c>
      <c r="F13" s="7">
        <v>151</v>
      </c>
      <c r="G13" s="40"/>
      <c r="H13" s="7">
        <v>195</v>
      </c>
      <c r="I13" s="40"/>
      <c r="J13" s="7">
        <v>200</v>
      </c>
      <c r="K13" s="40"/>
      <c r="L13" s="7">
        <v>180</v>
      </c>
      <c r="M13" s="40"/>
      <c r="N13" s="7">
        <f t="shared" si="0"/>
        <v>897</v>
      </c>
      <c r="O13" s="7">
        <v>238</v>
      </c>
      <c r="P13" s="40"/>
    </row>
    <row r="14" spans="1:16" x14ac:dyDescent="0.2">
      <c r="A14">
        <v>1992</v>
      </c>
      <c r="B14" s="7">
        <v>10</v>
      </c>
      <c r="C14" t="s">
        <v>10</v>
      </c>
      <c r="D14" s="7">
        <v>56</v>
      </c>
      <c r="E14" s="7">
        <v>101</v>
      </c>
      <c r="F14" s="7">
        <v>152</v>
      </c>
      <c r="G14" s="7">
        <v>159</v>
      </c>
      <c r="H14" s="7">
        <v>182</v>
      </c>
      <c r="I14" s="7">
        <v>175</v>
      </c>
      <c r="J14" s="7">
        <v>187</v>
      </c>
      <c r="K14" s="7">
        <v>129</v>
      </c>
      <c r="L14" s="7">
        <v>168</v>
      </c>
      <c r="M14" s="40"/>
      <c r="N14" s="7">
        <f t="shared" si="0"/>
        <v>1309</v>
      </c>
      <c r="O14" s="7">
        <v>252</v>
      </c>
      <c r="P14" s="40"/>
    </row>
    <row r="15" spans="1:16" x14ac:dyDescent="0.2">
      <c r="A15">
        <v>1993</v>
      </c>
      <c r="B15" s="7">
        <v>11</v>
      </c>
      <c r="C15" t="s">
        <v>11</v>
      </c>
      <c r="D15" s="7">
        <v>59</v>
      </c>
      <c r="E15" s="7">
        <v>117</v>
      </c>
      <c r="F15" s="7">
        <v>183</v>
      </c>
      <c r="G15" s="7">
        <v>202</v>
      </c>
      <c r="H15" s="7">
        <v>217</v>
      </c>
      <c r="I15" s="7">
        <v>204</v>
      </c>
      <c r="J15" s="7">
        <v>201</v>
      </c>
      <c r="K15" s="7">
        <v>154</v>
      </c>
      <c r="L15" s="7">
        <v>135</v>
      </c>
      <c r="M15" s="40"/>
      <c r="N15" s="7">
        <f t="shared" si="0"/>
        <v>1472</v>
      </c>
      <c r="O15" s="7">
        <v>267</v>
      </c>
      <c r="P15" s="29">
        <v>35</v>
      </c>
    </row>
    <row r="16" spans="1:16" x14ac:dyDescent="0.2">
      <c r="A16">
        <v>1994</v>
      </c>
      <c r="B16" s="7">
        <v>12</v>
      </c>
      <c r="C16" t="s">
        <v>12</v>
      </c>
      <c r="D16" s="7">
        <v>53</v>
      </c>
      <c r="E16" s="7">
        <v>78</v>
      </c>
      <c r="F16" s="7">
        <v>125</v>
      </c>
      <c r="G16" s="7">
        <v>149</v>
      </c>
      <c r="H16" s="7">
        <v>180</v>
      </c>
      <c r="I16" s="7">
        <v>181</v>
      </c>
      <c r="J16" s="7">
        <v>154</v>
      </c>
      <c r="K16" s="7">
        <v>112</v>
      </c>
      <c r="L16" s="7">
        <v>106</v>
      </c>
      <c r="M16" s="40"/>
      <c r="N16" s="7">
        <f t="shared" si="0"/>
        <v>1138</v>
      </c>
      <c r="O16" s="7">
        <v>247</v>
      </c>
      <c r="P16" s="7">
        <v>27</v>
      </c>
    </row>
    <row r="17" spans="1:16" x14ac:dyDescent="0.2">
      <c r="A17">
        <v>1995</v>
      </c>
      <c r="B17" s="7">
        <v>13</v>
      </c>
      <c r="C17" t="s">
        <v>13</v>
      </c>
      <c r="D17" s="7">
        <v>141</v>
      </c>
      <c r="E17" s="7">
        <v>161</v>
      </c>
      <c r="F17" s="7">
        <v>219</v>
      </c>
      <c r="G17" s="7">
        <v>190</v>
      </c>
      <c r="H17" s="7">
        <v>236</v>
      </c>
      <c r="I17" s="7">
        <v>177</v>
      </c>
      <c r="J17" s="7">
        <v>190</v>
      </c>
      <c r="K17" s="7">
        <v>107</v>
      </c>
      <c r="L17" s="7">
        <v>103</v>
      </c>
      <c r="M17" s="40"/>
      <c r="N17" s="7">
        <f t="shared" si="0"/>
        <v>1524</v>
      </c>
      <c r="O17" s="7">
        <v>268</v>
      </c>
      <c r="P17" s="7">
        <v>78</v>
      </c>
    </row>
    <row r="18" spans="1:16" x14ac:dyDescent="0.2">
      <c r="A18">
        <v>1996</v>
      </c>
      <c r="B18" s="7">
        <v>14</v>
      </c>
      <c r="C18" t="s">
        <v>14</v>
      </c>
      <c r="D18" s="7">
        <v>109</v>
      </c>
      <c r="E18" s="7">
        <v>155</v>
      </c>
      <c r="F18" s="7">
        <v>201</v>
      </c>
      <c r="G18" s="7">
        <v>175</v>
      </c>
      <c r="H18" s="7">
        <v>211</v>
      </c>
      <c r="I18" s="7">
        <v>171</v>
      </c>
      <c r="J18" s="7">
        <v>139</v>
      </c>
      <c r="K18" s="7">
        <v>63</v>
      </c>
      <c r="L18" s="7">
        <v>57</v>
      </c>
      <c r="M18" s="40"/>
      <c r="N18" s="7">
        <f t="shared" si="0"/>
        <v>1281</v>
      </c>
      <c r="O18" s="7">
        <v>245</v>
      </c>
      <c r="P18" s="7">
        <v>37</v>
      </c>
    </row>
    <row r="19" spans="1:16" x14ac:dyDescent="0.2">
      <c r="A19">
        <v>1997</v>
      </c>
      <c r="B19" s="7">
        <v>15</v>
      </c>
      <c r="C19" t="s">
        <v>14</v>
      </c>
      <c r="D19" s="7">
        <v>108</v>
      </c>
      <c r="E19" s="7">
        <v>141</v>
      </c>
      <c r="F19" s="7">
        <v>191</v>
      </c>
      <c r="G19" s="7">
        <v>169</v>
      </c>
      <c r="H19" s="7">
        <v>194</v>
      </c>
      <c r="I19" s="7">
        <v>173</v>
      </c>
      <c r="J19" s="7">
        <v>160</v>
      </c>
      <c r="K19" s="7">
        <v>113</v>
      </c>
      <c r="L19" s="7">
        <v>90</v>
      </c>
      <c r="M19" s="40"/>
      <c r="N19" s="7">
        <f t="shared" si="0"/>
        <v>1339</v>
      </c>
      <c r="O19" s="7">
        <v>238</v>
      </c>
      <c r="P19" s="7">
        <v>53</v>
      </c>
    </row>
    <row r="20" spans="1:16" x14ac:dyDescent="0.2">
      <c r="A20">
        <v>1998</v>
      </c>
      <c r="B20" s="7">
        <v>16</v>
      </c>
      <c r="C20" t="s">
        <v>14</v>
      </c>
      <c r="D20" s="7">
        <v>104</v>
      </c>
      <c r="E20" s="7">
        <v>133</v>
      </c>
      <c r="F20" s="7">
        <v>185</v>
      </c>
      <c r="G20" s="7">
        <v>167</v>
      </c>
      <c r="H20" s="7">
        <v>202</v>
      </c>
      <c r="I20" s="7">
        <v>194</v>
      </c>
      <c r="J20" s="7">
        <v>171</v>
      </c>
      <c r="K20" s="7">
        <v>157</v>
      </c>
      <c r="L20" s="7">
        <v>173</v>
      </c>
      <c r="M20" s="40"/>
      <c r="N20" s="7">
        <f t="shared" si="0"/>
        <v>1486</v>
      </c>
      <c r="O20" s="7">
        <v>250</v>
      </c>
      <c r="P20" s="7">
        <v>66</v>
      </c>
    </row>
    <row r="21" spans="1:16" x14ac:dyDescent="0.2">
      <c r="A21">
        <v>1999</v>
      </c>
      <c r="B21" s="7">
        <v>17</v>
      </c>
      <c r="C21" t="s">
        <v>14</v>
      </c>
      <c r="D21" s="7">
        <v>86</v>
      </c>
      <c r="E21" s="7">
        <v>122</v>
      </c>
      <c r="F21" s="7">
        <v>167</v>
      </c>
      <c r="G21" s="7">
        <v>164</v>
      </c>
      <c r="H21" s="7">
        <v>192</v>
      </c>
      <c r="I21" s="7">
        <v>168</v>
      </c>
      <c r="J21" s="7">
        <v>164</v>
      </c>
      <c r="K21" s="7">
        <v>150</v>
      </c>
      <c r="L21" s="7">
        <v>172</v>
      </c>
      <c r="M21" s="7">
        <v>0</v>
      </c>
      <c r="N21" s="7">
        <f t="shared" si="0"/>
        <v>1385</v>
      </c>
      <c r="O21" s="7">
        <v>240</v>
      </c>
      <c r="P21" s="40"/>
    </row>
    <row r="22" spans="1:16" s="1" customFormat="1" x14ac:dyDescent="0.2">
      <c r="A22" s="24">
        <v>2000</v>
      </c>
      <c r="B22" s="7">
        <v>18</v>
      </c>
      <c r="C22" s="24" t="s">
        <v>7</v>
      </c>
      <c r="D22" s="29">
        <v>64</v>
      </c>
      <c r="E22" s="29">
        <v>105</v>
      </c>
      <c r="F22" s="29">
        <v>172</v>
      </c>
      <c r="G22" s="29">
        <v>191</v>
      </c>
      <c r="H22" s="29">
        <v>217</v>
      </c>
      <c r="I22" s="29">
        <v>203</v>
      </c>
      <c r="J22" s="29">
        <v>214</v>
      </c>
      <c r="K22" s="29">
        <v>183</v>
      </c>
      <c r="L22" s="29">
        <v>203</v>
      </c>
      <c r="M22" s="29">
        <v>0</v>
      </c>
      <c r="N22" s="29">
        <f t="shared" si="0"/>
        <v>1552</v>
      </c>
      <c r="O22" s="29">
        <v>261</v>
      </c>
      <c r="P22" s="41"/>
    </row>
    <row r="23" spans="1:16" s="24" customFormat="1" x14ac:dyDescent="0.2">
      <c r="A23" s="24">
        <v>2001</v>
      </c>
      <c r="B23" s="7">
        <v>19</v>
      </c>
      <c r="C23" s="24" t="s">
        <v>14</v>
      </c>
      <c r="D23" s="29">
        <v>72</v>
      </c>
      <c r="E23" s="29">
        <v>116</v>
      </c>
      <c r="F23" s="29">
        <v>173</v>
      </c>
      <c r="G23" s="29">
        <v>170</v>
      </c>
      <c r="H23" s="29">
        <v>195</v>
      </c>
      <c r="I23" s="29">
        <v>184</v>
      </c>
      <c r="J23" s="29">
        <v>192</v>
      </c>
      <c r="K23" s="29">
        <v>174</v>
      </c>
      <c r="L23" s="29">
        <v>195</v>
      </c>
      <c r="M23" s="29">
        <v>0</v>
      </c>
      <c r="N23" s="39">
        <f t="shared" ref="N23:N28" si="1">SUM(D23:M23)</f>
        <v>1471</v>
      </c>
      <c r="O23" s="29">
        <v>260</v>
      </c>
      <c r="P23" s="42"/>
    </row>
    <row r="24" spans="1:16" s="24" customFormat="1" x14ac:dyDescent="0.2">
      <c r="A24" s="24">
        <v>2002</v>
      </c>
      <c r="B24" s="7">
        <v>20</v>
      </c>
      <c r="C24" s="24" t="s">
        <v>8</v>
      </c>
      <c r="D24" s="29">
        <v>79</v>
      </c>
      <c r="E24" s="29">
        <v>134</v>
      </c>
      <c r="F24" s="29">
        <v>199</v>
      </c>
      <c r="G24" s="29">
        <v>209</v>
      </c>
      <c r="H24" s="29">
        <v>230</v>
      </c>
      <c r="I24" s="29">
        <v>213</v>
      </c>
      <c r="J24" s="29">
        <v>232</v>
      </c>
      <c r="K24" s="29">
        <v>204</v>
      </c>
      <c r="L24" s="29">
        <v>212</v>
      </c>
      <c r="M24" s="29">
        <v>0</v>
      </c>
      <c r="N24" s="29">
        <f t="shared" si="1"/>
        <v>1712</v>
      </c>
      <c r="O24" s="29">
        <v>266</v>
      </c>
      <c r="P24" s="42"/>
    </row>
    <row r="25" spans="1:16" s="24" customFormat="1" x14ac:dyDescent="0.2">
      <c r="A25" s="24">
        <v>2003</v>
      </c>
      <c r="B25" s="7">
        <v>21</v>
      </c>
      <c r="C25" s="24" t="s">
        <v>47</v>
      </c>
      <c r="D25" s="29">
        <v>84</v>
      </c>
      <c r="E25" s="29">
        <v>158</v>
      </c>
      <c r="F25" s="29">
        <v>207</v>
      </c>
      <c r="G25" s="29">
        <v>221</v>
      </c>
      <c r="H25" s="29">
        <v>246</v>
      </c>
      <c r="I25" s="29">
        <v>227</v>
      </c>
      <c r="J25" s="29">
        <v>224</v>
      </c>
      <c r="K25" s="29">
        <v>193</v>
      </c>
      <c r="L25" s="29">
        <v>194</v>
      </c>
      <c r="M25" s="29">
        <v>40</v>
      </c>
      <c r="N25" s="46">
        <f t="shared" si="1"/>
        <v>1794</v>
      </c>
      <c r="O25" s="29">
        <v>269</v>
      </c>
      <c r="P25" s="42"/>
    </row>
    <row r="26" spans="1:16" s="24" customFormat="1" x14ac:dyDescent="0.2">
      <c r="A26" s="24">
        <v>2004</v>
      </c>
      <c r="B26" s="7">
        <v>22</v>
      </c>
      <c r="C26" s="24" t="s">
        <v>123</v>
      </c>
      <c r="D26" s="29">
        <v>89</v>
      </c>
      <c r="E26" s="29">
        <v>139</v>
      </c>
      <c r="F26" s="29">
        <v>186</v>
      </c>
      <c r="G26" s="29">
        <v>172</v>
      </c>
      <c r="H26" s="29">
        <v>214</v>
      </c>
      <c r="I26" s="29">
        <v>185</v>
      </c>
      <c r="J26" s="29">
        <v>197</v>
      </c>
      <c r="K26" s="29">
        <v>143</v>
      </c>
      <c r="L26" s="29">
        <v>145</v>
      </c>
      <c r="M26" s="29">
        <v>41</v>
      </c>
      <c r="N26" s="46">
        <f t="shared" si="1"/>
        <v>1511</v>
      </c>
      <c r="O26" s="29">
        <v>253</v>
      </c>
      <c r="P26" s="42"/>
    </row>
    <row r="27" spans="1:16" s="1" customFormat="1" x14ac:dyDescent="0.2">
      <c r="A27" s="24">
        <v>2005</v>
      </c>
      <c r="B27" s="7">
        <v>23</v>
      </c>
      <c r="C27" s="24" t="s">
        <v>12</v>
      </c>
      <c r="D27" s="29">
        <v>108</v>
      </c>
      <c r="E27" s="29">
        <v>127</v>
      </c>
      <c r="F27" s="29">
        <v>161</v>
      </c>
      <c r="G27" s="29">
        <v>136</v>
      </c>
      <c r="H27" s="29">
        <v>175</v>
      </c>
      <c r="I27" s="29">
        <v>162</v>
      </c>
      <c r="J27" s="29">
        <v>167</v>
      </c>
      <c r="K27" s="29">
        <v>89</v>
      </c>
      <c r="L27" s="29">
        <v>86</v>
      </c>
      <c r="M27" s="29">
        <v>37</v>
      </c>
      <c r="N27" s="46">
        <f t="shared" si="1"/>
        <v>1248</v>
      </c>
      <c r="O27" s="29">
        <v>227</v>
      </c>
      <c r="P27" s="41"/>
    </row>
    <row r="28" spans="1:16" s="1" customFormat="1" x14ac:dyDescent="0.2">
      <c r="A28" s="24">
        <v>2006</v>
      </c>
      <c r="B28" s="7">
        <v>24</v>
      </c>
      <c r="C28" s="24" t="s">
        <v>123</v>
      </c>
      <c r="D28" s="7">
        <v>97</v>
      </c>
      <c r="E28" s="7">
        <v>144</v>
      </c>
      <c r="F28" s="7">
        <v>193</v>
      </c>
      <c r="G28" s="7">
        <v>198</v>
      </c>
      <c r="H28" s="7">
        <v>217</v>
      </c>
      <c r="I28" s="7">
        <v>178</v>
      </c>
      <c r="J28" s="7">
        <v>176</v>
      </c>
      <c r="K28" s="7">
        <v>84</v>
      </c>
      <c r="L28" s="7">
        <v>86</v>
      </c>
      <c r="M28" s="7">
        <v>58</v>
      </c>
      <c r="N28" s="50">
        <f t="shared" si="1"/>
        <v>1431</v>
      </c>
      <c r="O28" s="7">
        <v>244</v>
      </c>
      <c r="P28" s="41"/>
    </row>
    <row r="29" spans="1:16" s="1" customFormat="1" x14ac:dyDescent="0.2">
      <c r="A29" s="24">
        <v>2007</v>
      </c>
      <c r="B29" s="7">
        <v>25</v>
      </c>
      <c r="C29" s="24" t="s">
        <v>123</v>
      </c>
      <c r="D29" s="7">
        <v>108</v>
      </c>
      <c r="E29" s="7">
        <v>134</v>
      </c>
      <c r="F29" s="7">
        <v>182</v>
      </c>
      <c r="G29" s="7">
        <v>161</v>
      </c>
      <c r="H29" s="7">
        <v>208</v>
      </c>
      <c r="I29" s="7">
        <v>172</v>
      </c>
      <c r="J29" s="7">
        <v>127</v>
      </c>
      <c r="K29" s="7">
        <v>62</v>
      </c>
      <c r="L29" s="7">
        <v>77</v>
      </c>
      <c r="M29" s="7">
        <v>45</v>
      </c>
      <c r="N29" s="50">
        <f>SUM(D29:M29)</f>
        <v>1276</v>
      </c>
      <c r="O29" s="29">
        <v>233</v>
      </c>
      <c r="P29" s="41"/>
    </row>
    <row r="30" spans="1:16" s="24" customFormat="1" x14ac:dyDescent="0.2">
      <c r="A30" s="24">
        <v>2008</v>
      </c>
      <c r="B30" s="7">
        <v>26</v>
      </c>
      <c r="C30" s="24" t="s">
        <v>123</v>
      </c>
      <c r="D30" s="29">
        <v>103</v>
      </c>
      <c r="E30" s="29">
        <v>111</v>
      </c>
      <c r="F30" s="29">
        <v>170</v>
      </c>
      <c r="G30" s="29">
        <v>148</v>
      </c>
      <c r="H30" s="29">
        <v>168</v>
      </c>
      <c r="I30" s="29">
        <v>121</v>
      </c>
      <c r="J30" s="29">
        <v>103</v>
      </c>
      <c r="K30" s="29">
        <v>39</v>
      </c>
      <c r="L30" s="29">
        <v>66</v>
      </c>
      <c r="M30" s="29">
        <v>51</v>
      </c>
      <c r="N30" s="29">
        <v>1080</v>
      </c>
      <c r="O30" s="29">
        <v>219</v>
      </c>
      <c r="P30" s="42"/>
    </row>
    <row r="31" spans="1:16" s="24" customFormat="1" x14ac:dyDescent="0.2">
      <c r="A31" s="24">
        <v>2009</v>
      </c>
      <c r="B31" s="7">
        <v>27</v>
      </c>
      <c r="C31" s="24" t="s">
        <v>51</v>
      </c>
      <c r="D31" s="29">
        <v>75</v>
      </c>
      <c r="E31" s="29">
        <v>125</v>
      </c>
      <c r="F31" s="29">
        <v>163</v>
      </c>
      <c r="G31" s="29">
        <v>194</v>
      </c>
      <c r="H31" s="29">
        <v>218</v>
      </c>
      <c r="I31" s="29">
        <v>180</v>
      </c>
      <c r="J31" s="29">
        <v>162</v>
      </c>
      <c r="K31" s="29">
        <v>83</v>
      </c>
      <c r="L31" s="29">
        <v>90</v>
      </c>
      <c r="M31" s="29">
        <v>31</v>
      </c>
      <c r="N31" s="29">
        <v>1321</v>
      </c>
      <c r="O31" s="29">
        <v>244</v>
      </c>
      <c r="P31" s="42"/>
    </row>
    <row r="32" spans="1:16" s="1" customFormat="1" x14ac:dyDescent="0.2">
      <c r="A32" s="24">
        <v>2010</v>
      </c>
      <c r="B32" s="7">
        <v>28</v>
      </c>
      <c r="C32" s="24" t="s">
        <v>182</v>
      </c>
      <c r="D32" s="29">
        <v>136</v>
      </c>
      <c r="E32" s="29">
        <v>163</v>
      </c>
      <c r="F32" s="29">
        <v>206</v>
      </c>
      <c r="G32" s="29">
        <v>202</v>
      </c>
      <c r="H32" s="29">
        <v>216</v>
      </c>
      <c r="I32" s="29">
        <v>193</v>
      </c>
      <c r="J32" s="29">
        <v>196</v>
      </c>
      <c r="K32" s="29">
        <v>155</v>
      </c>
      <c r="L32" s="29">
        <v>121</v>
      </c>
      <c r="M32" s="29">
        <v>60</v>
      </c>
      <c r="N32" s="29">
        <v>1648</v>
      </c>
      <c r="O32" s="29">
        <v>248</v>
      </c>
      <c r="P32" s="41"/>
    </row>
    <row r="33" spans="1:16" s="24" customFormat="1" x14ac:dyDescent="0.2">
      <c r="A33" s="24">
        <v>2011</v>
      </c>
      <c r="B33" s="7">
        <v>29</v>
      </c>
      <c r="C33" s="24" t="s">
        <v>183</v>
      </c>
      <c r="D33" s="29">
        <v>50</v>
      </c>
      <c r="E33" s="29">
        <v>149</v>
      </c>
      <c r="F33" s="29">
        <v>211</v>
      </c>
      <c r="G33" s="29">
        <v>207</v>
      </c>
      <c r="H33" s="29">
        <v>236</v>
      </c>
      <c r="I33" s="29">
        <v>227</v>
      </c>
      <c r="J33" s="29">
        <v>237</v>
      </c>
      <c r="K33" s="29">
        <v>219</v>
      </c>
      <c r="L33" s="29">
        <v>212</v>
      </c>
      <c r="M33" s="29">
        <v>62</v>
      </c>
      <c r="N33" s="29">
        <v>1810</v>
      </c>
      <c r="O33" s="29">
        <v>257</v>
      </c>
      <c r="P33" s="42"/>
    </row>
    <row r="34" spans="1:16" s="24" customFormat="1" x14ac:dyDescent="0.2">
      <c r="A34" s="24">
        <v>2012</v>
      </c>
      <c r="B34" s="7">
        <v>30</v>
      </c>
      <c r="C34" s="24" t="s">
        <v>183</v>
      </c>
      <c r="D34" s="29">
        <v>40</v>
      </c>
      <c r="E34" s="29">
        <v>156</v>
      </c>
      <c r="F34" s="29">
        <v>202</v>
      </c>
      <c r="G34" s="29">
        <v>192</v>
      </c>
      <c r="H34" s="29">
        <v>240</v>
      </c>
      <c r="I34" s="29">
        <v>230</v>
      </c>
      <c r="J34" s="29">
        <v>238</v>
      </c>
      <c r="K34" s="29">
        <v>209</v>
      </c>
      <c r="L34" s="29">
        <v>204</v>
      </c>
      <c r="M34" s="29">
        <v>65</v>
      </c>
      <c r="N34" s="29">
        <v>1776</v>
      </c>
      <c r="O34" s="29">
        <v>264</v>
      </c>
      <c r="P34" s="42"/>
    </row>
    <row r="35" spans="1:16" s="24" customFormat="1" x14ac:dyDescent="0.2">
      <c r="A35" s="24">
        <v>2013</v>
      </c>
      <c r="B35" s="7">
        <v>31</v>
      </c>
      <c r="C35" s="67" t="s">
        <v>183</v>
      </c>
      <c r="D35" s="29">
        <v>58</v>
      </c>
      <c r="E35" s="29">
        <v>146</v>
      </c>
      <c r="F35" s="29">
        <v>201</v>
      </c>
      <c r="G35" s="29">
        <v>199</v>
      </c>
      <c r="H35" s="29">
        <v>245</v>
      </c>
      <c r="I35" s="29">
        <v>229</v>
      </c>
      <c r="J35" s="29">
        <v>241</v>
      </c>
      <c r="K35" s="29">
        <v>225</v>
      </c>
      <c r="L35" s="29">
        <v>217</v>
      </c>
      <c r="M35" s="29">
        <v>72</v>
      </c>
      <c r="N35" s="29">
        <v>1833</v>
      </c>
      <c r="O35" s="29">
        <v>262</v>
      </c>
      <c r="P35" s="42"/>
    </row>
    <row r="36" spans="1:16" s="1" customFormat="1" x14ac:dyDescent="0.2">
      <c r="A36" s="24">
        <v>2014</v>
      </c>
      <c r="B36" s="7">
        <v>32</v>
      </c>
      <c r="C36" s="67" t="s">
        <v>183</v>
      </c>
      <c r="D36" s="29">
        <v>26</v>
      </c>
      <c r="E36" s="29">
        <v>139</v>
      </c>
      <c r="F36" s="29">
        <v>204</v>
      </c>
      <c r="G36" s="29">
        <v>199</v>
      </c>
      <c r="H36" s="29">
        <v>236</v>
      </c>
      <c r="I36" s="29">
        <v>231</v>
      </c>
      <c r="J36" s="29">
        <v>242</v>
      </c>
      <c r="K36" s="29">
        <v>231</v>
      </c>
      <c r="L36" s="29">
        <v>225</v>
      </c>
      <c r="M36" s="29">
        <v>67</v>
      </c>
      <c r="N36" s="29">
        <v>1800</v>
      </c>
      <c r="O36" s="29">
        <v>254</v>
      </c>
      <c r="P36" s="41"/>
    </row>
    <row r="37" spans="1:16" s="24" customFormat="1" x14ac:dyDescent="0.2">
      <c r="A37" s="24">
        <v>2015</v>
      </c>
      <c r="B37" s="7">
        <v>33</v>
      </c>
      <c r="C37" s="67" t="s">
        <v>183</v>
      </c>
      <c r="D37" s="29">
        <v>32</v>
      </c>
      <c r="E37" s="29">
        <v>150</v>
      </c>
      <c r="F37" s="29">
        <v>207</v>
      </c>
      <c r="G37" s="29">
        <v>188</v>
      </c>
      <c r="H37" s="29">
        <v>239</v>
      </c>
      <c r="I37" s="29">
        <v>227</v>
      </c>
      <c r="J37" s="29">
        <v>237</v>
      </c>
      <c r="K37" s="29">
        <v>199</v>
      </c>
      <c r="L37" s="29">
        <v>198</v>
      </c>
      <c r="M37" s="29">
        <v>66</v>
      </c>
      <c r="N37" s="29">
        <v>1743</v>
      </c>
      <c r="O37" s="29">
        <v>262</v>
      </c>
      <c r="P37" s="42"/>
    </row>
    <row r="38" spans="1:16" s="1" customFormat="1" x14ac:dyDescent="0.2">
      <c r="A38" s="24">
        <v>2016</v>
      </c>
      <c r="B38" s="7">
        <v>34</v>
      </c>
      <c r="C38" s="24" t="s">
        <v>183</v>
      </c>
      <c r="D38" s="29">
        <v>46</v>
      </c>
      <c r="E38" s="29">
        <v>163</v>
      </c>
      <c r="F38" s="29">
        <v>206</v>
      </c>
      <c r="G38" s="29">
        <v>197</v>
      </c>
      <c r="H38" s="29">
        <v>241</v>
      </c>
      <c r="I38" s="29">
        <v>230</v>
      </c>
      <c r="J38" s="29">
        <v>223</v>
      </c>
      <c r="K38" s="29">
        <v>168</v>
      </c>
      <c r="L38" s="29">
        <v>142</v>
      </c>
      <c r="M38" s="29">
        <v>64</v>
      </c>
      <c r="N38" s="29">
        <v>1680</v>
      </c>
      <c r="O38" s="29">
        <v>263</v>
      </c>
      <c r="P38" s="41"/>
    </row>
    <row r="39" spans="1:16" s="1" customFormat="1" x14ac:dyDescent="0.2">
      <c r="A39" s="24">
        <v>2017</v>
      </c>
      <c r="B39" s="7">
        <v>35</v>
      </c>
      <c r="C39" s="24" t="s">
        <v>123</v>
      </c>
      <c r="D39" s="29">
        <v>104</v>
      </c>
      <c r="E39" s="29">
        <v>149</v>
      </c>
      <c r="F39" s="29">
        <v>193</v>
      </c>
      <c r="G39" s="29">
        <v>204</v>
      </c>
      <c r="H39" s="29">
        <v>242</v>
      </c>
      <c r="I39" s="29">
        <v>220</v>
      </c>
      <c r="J39" s="29">
        <v>202</v>
      </c>
      <c r="K39" s="29">
        <v>111</v>
      </c>
      <c r="L39" s="29">
        <v>87</v>
      </c>
      <c r="M39" s="29">
        <v>60</v>
      </c>
      <c r="N39" s="29">
        <v>1572</v>
      </c>
      <c r="O39" s="29">
        <v>256</v>
      </c>
      <c r="P39" s="41"/>
    </row>
    <row r="40" spans="1:16" s="1" customFormat="1" x14ac:dyDescent="0.2">
      <c r="A40" s="24">
        <v>2018</v>
      </c>
      <c r="B40" s="7">
        <v>36</v>
      </c>
      <c r="C40" t="s">
        <v>123</v>
      </c>
      <c r="D40" s="7">
        <v>99</v>
      </c>
      <c r="E40" s="7">
        <v>140</v>
      </c>
      <c r="F40" s="7">
        <v>190</v>
      </c>
      <c r="G40" s="7">
        <v>172</v>
      </c>
      <c r="H40" s="7">
        <v>232</v>
      </c>
      <c r="I40" s="7">
        <v>187</v>
      </c>
      <c r="J40" s="7">
        <v>169</v>
      </c>
      <c r="K40" s="7">
        <v>61</v>
      </c>
      <c r="L40" s="7">
        <v>73</v>
      </c>
      <c r="M40" s="7">
        <v>47</v>
      </c>
      <c r="N40" s="7">
        <v>1370</v>
      </c>
      <c r="O40" s="7">
        <v>243</v>
      </c>
      <c r="P40" s="41"/>
    </row>
    <row r="41" spans="1:16" s="1" customFormat="1" x14ac:dyDescent="0.2">
      <c r="A41" s="24">
        <v>2019</v>
      </c>
      <c r="B41" s="7">
        <v>37</v>
      </c>
      <c r="C41" t="s">
        <v>123</v>
      </c>
      <c r="D41" s="7">
        <v>106</v>
      </c>
      <c r="E41" s="7">
        <v>139</v>
      </c>
      <c r="F41" s="7">
        <v>193</v>
      </c>
      <c r="G41" s="7">
        <v>131</v>
      </c>
      <c r="H41" s="7">
        <v>216</v>
      </c>
      <c r="I41" s="7">
        <v>163</v>
      </c>
      <c r="J41" s="7">
        <v>148</v>
      </c>
      <c r="K41" s="7">
        <v>40</v>
      </c>
      <c r="L41" s="7">
        <v>75</v>
      </c>
      <c r="M41" s="7">
        <v>47</v>
      </c>
      <c r="N41" s="7">
        <v>1258</v>
      </c>
      <c r="O41" s="7">
        <v>230</v>
      </c>
      <c r="P41" s="41"/>
    </row>
    <row r="42" spans="1:16" s="24" customFormat="1" x14ac:dyDescent="0.2">
      <c r="A42" s="24">
        <v>2020</v>
      </c>
      <c r="B42" s="29">
        <v>38</v>
      </c>
      <c r="C42" s="24" t="s">
        <v>123</v>
      </c>
      <c r="D42" s="29">
        <v>110</v>
      </c>
      <c r="E42" s="29">
        <v>136</v>
      </c>
      <c r="F42" s="29">
        <v>173</v>
      </c>
      <c r="G42" s="29">
        <v>125</v>
      </c>
      <c r="H42" s="29">
        <v>204</v>
      </c>
      <c r="I42" s="29">
        <v>147</v>
      </c>
      <c r="J42" s="29">
        <v>151</v>
      </c>
      <c r="K42" s="29">
        <v>76</v>
      </c>
      <c r="L42" s="29">
        <v>104</v>
      </c>
      <c r="M42" s="29">
        <v>54</v>
      </c>
      <c r="N42" s="29">
        <v>1280</v>
      </c>
      <c r="O42" s="29">
        <v>213</v>
      </c>
      <c r="P42" s="42"/>
    </row>
    <row r="43" spans="1:16" s="24" customFormat="1" x14ac:dyDescent="0.2">
      <c r="A43" s="24">
        <v>2021</v>
      </c>
      <c r="B43" s="29">
        <v>39</v>
      </c>
      <c r="C43" s="24" t="s">
        <v>123</v>
      </c>
      <c r="D43" s="29">
        <v>95</v>
      </c>
      <c r="E43" s="29">
        <v>121</v>
      </c>
      <c r="F43" s="29">
        <v>178</v>
      </c>
      <c r="G43" s="29">
        <v>141</v>
      </c>
      <c r="H43" s="29">
        <v>198</v>
      </c>
      <c r="I43" s="29">
        <v>173</v>
      </c>
      <c r="J43" s="29">
        <v>180</v>
      </c>
      <c r="K43" s="29">
        <v>116</v>
      </c>
      <c r="L43" s="29">
        <v>117</v>
      </c>
      <c r="M43" s="29">
        <v>51</v>
      </c>
      <c r="N43" s="29">
        <v>1370</v>
      </c>
      <c r="O43" s="29">
        <v>206</v>
      </c>
      <c r="P43" s="42"/>
    </row>
    <row r="44" spans="1:16" s="24" customFormat="1" x14ac:dyDescent="0.2">
      <c r="A44" s="24">
        <v>2022</v>
      </c>
      <c r="B44" s="29">
        <v>40</v>
      </c>
      <c r="C44" s="24" t="s">
        <v>123</v>
      </c>
      <c r="D44" s="29">
        <v>67</v>
      </c>
      <c r="E44" s="29">
        <v>112</v>
      </c>
      <c r="F44" s="29">
        <v>174</v>
      </c>
      <c r="G44" s="29">
        <v>137</v>
      </c>
      <c r="H44" s="29">
        <v>203</v>
      </c>
      <c r="I44" s="29">
        <v>184</v>
      </c>
      <c r="J44" s="29">
        <v>203</v>
      </c>
      <c r="K44" s="29">
        <v>166</v>
      </c>
      <c r="L44" s="29">
        <v>171</v>
      </c>
      <c r="M44" s="29">
        <v>50</v>
      </c>
      <c r="N44" s="29">
        <v>1467</v>
      </c>
      <c r="O44" s="29">
        <v>221</v>
      </c>
      <c r="P44" s="42"/>
    </row>
    <row r="45" spans="1:16" s="24" customFormat="1" x14ac:dyDescent="0.2">
      <c r="A45" s="24">
        <v>2023</v>
      </c>
      <c r="B45" s="29">
        <v>41</v>
      </c>
      <c r="C45" s="24" t="s">
        <v>123</v>
      </c>
      <c r="D45" s="29">
        <v>80</v>
      </c>
      <c r="E45" s="29">
        <v>109</v>
      </c>
      <c r="F45" s="29">
        <v>177</v>
      </c>
      <c r="G45" s="29">
        <v>140</v>
      </c>
      <c r="H45" s="29">
        <v>218</v>
      </c>
      <c r="I45" s="29">
        <v>202</v>
      </c>
      <c r="J45" s="29">
        <v>226</v>
      </c>
      <c r="K45" s="29">
        <v>202</v>
      </c>
      <c r="L45" s="29">
        <v>214</v>
      </c>
      <c r="M45" s="29">
        <v>28</v>
      </c>
      <c r="N45" s="29">
        <v>1596</v>
      </c>
      <c r="O45" s="29">
        <v>254</v>
      </c>
      <c r="P45" s="42"/>
    </row>
    <row r="46" spans="1:16" s="24" customFormat="1" x14ac:dyDescent="0.2">
      <c r="A46" s="24">
        <v>2024</v>
      </c>
      <c r="B46" s="29">
        <v>42</v>
      </c>
      <c r="C46" s="79" t="s">
        <v>123</v>
      </c>
      <c r="D46" s="82">
        <v>69</v>
      </c>
      <c r="E46" s="82">
        <v>109</v>
      </c>
      <c r="F46" s="82">
        <v>166</v>
      </c>
      <c r="G46" s="82">
        <v>145</v>
      </c>
      <c r="H46" s="82">
        <v>212</v>
      </c>
      <c r="I46" s="82">
        <v>193</v>
      </c>
      <c r="J46" s="82">
        <v>217</v>
      </c>
      <c r="K46" s="82">
        <v>192</v>
      </c>
      <c r="L46" s="82">
        <v>202</v>
      </c>
      <c r="M46" s="82">
        <v>35</v>
      </c>
      <c r="N46" s="82">
        <v>1540</v>
      </c>
      <c r="O46" s="82">
        <v>247</v>
      </c>
      <c r="P46" s="42"/>
    </row>
    <row r="47" spans="1:16" s="24" customFormat="1" x14ac:dyDescent="0.2">
      <c r="A47" s="24">
        <v>2025</v>
      </c>
      <c r="B47" s="29">
        <v>43</v>
      </c>
      <c r="C47" s="79" t="s">
        <v>123</v>
      </c>
      <c r="D47" s="82">
        <v>72</v>
      </c>
      <c r="E47" s="82">
        <v>110</v>
      </c>
      <c r="F47" s="82">
        <v>181</v>
      </c>
      <c r="G47" s="82">
        <v>145</v>
      </c>
      <c r="H47" s="82">
        <v>217</v>
      </c>
      <c r="I47" s="82">
        <v>194</v>
      </c>
      <c r="J47" s="82">
        <v>224</v>
      </c>
      <c r="K47" s="82">
        <v>180</v>
      </c>
      <c r="L47" s="82">
        <v>199</v>
      </c>
      <c r="M47" s="82">
        <v>41</v>
      </c>
      <c r="N47" s="82">
        <v>1563</v>
      </c>
      <c r="O47" s="82">
        <v>244</v>
      </c>
      <c r="P47" s="42"/>
    </row>
    <row r="48" spans="1:16" s="1" customFormat="1" x14ac:dyDescent="0.2">
      <c r="B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6" x14ac:dyDescent="0.2">
      <c r="A49" s="1" t="s">
        <v>15</v>
      </c>
      <c r="B49" s="2"/>
    </row>
    <row r="50" spans="1:16" x14ac:dyDescent="0.2">
      <c r="A50" s="1"/>
      <c r="B50" s="2"/>
      <c r="D50" s="3">
        <v>1.8</v>
      </c>
      <c r="E50" s="3">
        <v>3.5</v>
      </c>
      <c r="F50" s="3">
        <v>7</v>
      </c>
      <c r="G50" s="3">
        <v>10.1</v>
      </c>
      <c r="H50" s="3">
        <v>14</v>
      </c>
      <c r="I50" s="3">
        <v>18.100000000000001</v>
      </c>
      <c r="J50" s="3">
        <v>21</v>
      </c>
      <c r="K50" s="3">
        <v>24.9</v>
      </c>
      <c r="L50" s="3">
        <v>28</v>
      </c>
      <c r="M50" s="3">
        <v>50</v>
      </c>
      <c r="N50" s="2" t="s">
        <v>4</v>
      </c>
      <c r="O50" s="2" t="s">
        <v>5</v>
      </c>
      <c r="P50" s="2" t="s">
        <v>6</v>
      </c>
    </row>
    <row r="51" spans="1:16" x14ac:dyDescent="0.2">
      <c r="C51" s="6" t="s">
        <v>4</v>
      </c>
      <c r="D51" s="7">
        <v>148</v>
      </c>
      <c r="E51" s="7">
        <v>168</v>
      </c>
      <c r="F51" s="7">
        <v>219</v>
      </c>
      <c r="G51" s="7">
        <v>221</v>
      </c>
      <c r="H51" s="7">
        <v>246</v>
      </c>
      <c r="I51" s="7">
        <v>231</v>
      </c>
      <c r="J51" s="29">
        <v>242</v>
      </c>
      <c r="K51" s="29">
        <v>231</v>
      </c>
      <c r="L51" s="29">
        <v>225</v>
      </c>
      <c r="M51" s="29">
        <v>72</v>
      </c>
      <c r="N51" s="29">
        <v>1833</v>
      </c>
      <c r="O51" s="7">
        <v>269</v>
      </c>
      <c r="P51" s="7">
        <v>78</v>
      </c>
    </row>
    <row r="52" spans="1:16" x14ac:dyDescent="0.2">
      <c r="C52" s="6" t="s">
        <v>3</v>
      </c>
      <c r="D52" s="7" t="s">
        <v>16</v>
      </c>
      <c r="E52" s="7" t="s">
        <v>88</v>
      </c>
      <c r="F52" s="7" t="s">
        <v>13</v>
      </c>
      <c r="G52" s="7" t="s">
        <v>47</v>
      </c>
      <c r="H52" s="7" t="s">
        <v>47</v>
      </c>
      <c r="I52" s="7" t="s">
        <v>183</v>
      </c>
      <c r="J52" s="29" t="s">
        <v>183</v>
      </c>
      <c r="K52" s="29" t="s">
        <v>183</v>
      </c>
      <c r="L52" s="29" t="s">
        <v>183</v>
      </c>
      <c r="M52" s="29" t="s">
        <v>183</v>
      </c>
      <c r="N52" s="29" t="s">
        <v>183</v>
      </c>
      <c r="O52" s="7" t="s">
        <v>47</v>
      </c>
      <c r="P52" s="7" t="s">
        <v>13</v>
      </c>
    </row>
    <row r="53" spans="1:16" x14ac:dyDescent="0.2">
      <c r="C53" s="6" t="s">
        <v>2</v>
      </c>
      <c r="D53" s="7">
        <v>1995</v>
      </c>
      <c r="E53" s="7">
        <v>2011</v>
      </c>
      <c r="F53" s="7">
        <v>1995</v>
      </c>
      <c r="G53" s="7">
        <v>2003</v>
      </c>
      <c r="H53" s="7">
        <v>2003</v>
      </c>
      <c r="I53" s="7">
        <v>2014</v>
      </c>
      <c r="J53" s="29">
        <v>2014</v>
      </c>
      <c r="K53" s="29">
        <v>2014</v>
      </c>
      <c r="L53" s="29">
        <v>2014</v>
      </c>
      <c r="M53" s="29">
        <v>2013</v>
      </c>
      <c r="N53" s="29">
        <v>2013</v>
      </c>
      <c r="O53" s="7">
        <v>2003</v>
      </c>
      <c r="P53" s="7">
        <v>1995</v>
      </c>
    </row>
    <row r="55" spans="1:16" x14ac:dyDescent="0.2">
      <c r="A55" s="1" t="s">
        <v>17</v>
      </c>
      <c r="B55" s="2"/>
    </row>
    <row r="56" spans="1:16" x14ac:dyDescent="0.2">
      <c r="A56" s="24" t="s">
        <v>122</v>
      </c>
    </row>
    <row r="57" spans="1:16" x14ac:dyDescent="0.2">
      <c r="A57" t="s">
        <v>18</v>
      </c>
    </row>
    <row r="58" spans="1:16" x14ac:dyDescent="0.2">
      <c r="A58" t="s">
        <v>19</v>
      </c>
    </row>
    <row r="59" spans="1:16" x14ac:dyDescent="0.2">
      <c r="A59" t="s">
        <v>20</v>
      </c>
    </row>
    <row r="60" spans="1:16" x14ac:dyDescent="0.2">
      <c r="A60" t="s">
        <v>21</v>
      </c>
    </row>
    <row r="61" spans="1:16" x14ac:dyDescent="0.2">
      <c r="A61" t="s">
        <v>22</v>
      </c>
    </row>
    <row r="62" spans="1:16" x14ac:dyDescent="0.2">
      <c r="A62" t="s">
        <v>23</v>
      </c>
    </row>
  </sheetData>
  <phoneticPr fontId="11" type="noConversion"/>
  <pageMargins left="0.55118110236220474" right="0.55118110236220474" top="0.78740157480314965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5"/>
  <sheetViews>
    <sheetView workbookViewId="0">
      <selection activeCell="A4" sqref="A3:A4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36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8</v>
      </c>
      <c r="C3" s="24">
        <v>44</v>
      </c>
      <c r="D3" s="24">
        <v>54</v>
      </c>
      <c r="E3" s="24">
        <v>115</v>
      </c>
      <c r="F3" s="24"/>
      <c r="G3" s="24">
        <v>134</v>
      </c>
      <c r="H3" s="24"/>
      <c r="I3" s="24">
        <v>151</v>
      </c>
      <c r="J3" s="24"/>
      <c r="K3" s="24">
        <v>166</v>
      </c>
      <c r="L3" s="24">
        <f>SUM(C3:K3)</f>
        <v>664</v>
      </c>
      <c r="M3" s="24">
        <v>212</v>
      </c>
      <c r="N3" s="21"/>
    </row>
    <row r="4" spans="1:14" x14ac:dyDescent="0.2">
      <c r="A4" s="23">
        <v>36160</v>
      </c>
      <c r="B4" s="24" t="s">
        <v>7</v>
      </c>
      <c r="C4" s="24">
        <v>38</v>
      </c>
      <c r="D4" s="24">
        <v>54</v>
      </c>
      <c r="E4" s="24">
        <v>105</v>
      </c>
      <c r="F4" s="24"/>
      <c r="G4" s="24">
        <v>135</v>
      </c>
      <c r="H4" s="24"/>
      <c r="I4" s="24">
        <v>135</v>
      </c>
      <c r="J4" s="24"/>
      <c r="K4" s="24">
        <v>146</v>
      </c>
      <c r="L4" s="24">
        <f>SUM(C4:K4)</f>
        <v>613</v>
      </c>
      <c r="M4" s="24">
        <v>191</v>
      </c>
      <c r="N4" s="21"/>
    </row>
    <row r="5" spans="1:14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4" t="s">
        <v>27</v>
      </c>
      <c r="B6" s="24"/>
      <c r="C6" s="25">
        <f>SUM(C3:C4)/COUNTA(C3:C4)</f>
        <v>41</v>
      </c>
      <c r="D6" s="25">
        <f>SUM(D3:D4)/COUNTA(D3:D4)</f>
        <v>54</v>
      </c>
      <c r="E6" s="25">
        <f>SUM(E3:E4)/COUNTA(E3:E4)</f>
        <v>110</v>
      </c>
      <c r="F6" s="25"/>
      <c r="G6" s="25">
        <f>SUM(G3:G4)/COUNTA(G3:G4)</f>
        <v>134.5</v>
      </c>
      <c r="H6" s="25"/>
      <c r="I6" s="25">
        <f>SUM(I3:I4)/COUNTA(I3:I4)</f>
        <v>143</v>
      </c>
      <c r="J6" s="25"/>
      <c r="K6" s="25">
        <f>SUM(K3:K4)/COUNTA(K3:K4)</f>
        <v>156</v>
      </c>
      <c r="L6" s="25">
        <f>SUM(L3:L4)/COUNTA(L3:L4)</f>
        <v>638.5</v>
      </c>
      <c r="M6" s="25">
        <f>SUM(M3:M4)/COUNTA(M3:M4)</f>
        <v>201.5</v>
      </c>
      <c r="N6" s="22"/>
    </row>
    <row r="7" spans="1:14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</sheetData>
  <phoneticPr fontId="11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"/>
  <sheetViews>
    <sheetView workbookViewId="0">
      <selection activeCell="L6" sqref="L6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37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8</v>
      </c>
      <c r="C3" s="24">
        <v>55</v>
      </c>
      <c r="D3" s="24">
        <v>84</v>
      </c>
      <c r="E3" s="24">
        <v>129</v>
      </c>
      <c r="F3" s="24"/>
      <c r="G3" s="24">
        <v>153</v>
      </c>
      <c r="H3" s="24"/>
      <c r="I3" s="24">
        <v>201</v>
      </c>
      <c r="J3" s="24"/>
      <c r="K3" s="24">
        <v>150</v>
      </c>
      <c r="L3" s="24">
        <f>SUM(C3:K3)</f>
        <v>772</v>
      </c>
      <c r="M3" s="24">
        <v>231</v>
      </c>
      <c r="N3" s="21"/>
    </row>
    <row r="4" spans="1:14" x14ac:dyDescent="0.2">
      <c r="A4" s="23">
        <v>36160</v>
      </c>
      <c r="B4" s="24" t="s">
        <v>7</v>
      </c>
      <c r="C4" s="24">
        <v>53</v>
      </c>
      <c r="D4" s="24">
        <v>82</v>
      </c>
      <c r="E4" s="24">
        <v>122</v>
      </c>
      <c r="F4" s="24"/>
      <c r="G4" s="24">
        <v>159</v>
      </c>
      <c r="H4" s="24"/>
      <c r="I4" s="24">
        <v>180</v>
      </c>
      <c r="J4" s="24"/>
      <c r="K4" s="24">
        <v>150</v>
      </c>
      <c r="L4" s="24">
        <f>SUM(C4:K4)</f>
        <v>746</v>
      </c>
      <c r="M4" s="24">
        <v>220</v>
      </c>
      <c r="N4" s="21"/>
    </row>
    <row r="5" spans="1:14" x14ac:dyDescent="0.2">
      <c r="A5" s="23">
        <v>36891</v>
      </c>
      <c r="B5" s="24" t="s">
        <v>9</v>
      </c>
      <c r="C5" s="24">
        <v>29</v>
      </c>
      <c r="D5" s="24">
        <v>76</v>
      </c>
      <c r="E5" s="24">
        <v>116</v>
      </c>
      <c r="F5" s="24"/>
      <c r="G5" s="24">
        <v>117</v>
      </c>
      <c r="H5" s="24"/>
      <c r="I5" s="24">
        <v>125</v>
      </c>
      <c r="J5" s="24"/>
      <c r="K5" s="24">
        <v>119</v>
      </c>
      <c r="L5" s="24">
        <f>SUM(C5:K5)</f>
        <v>582</v>
      </c>
      <c r="M5" s="24">
        <v>191</v>
      </c>
      <c r="N5" s="21"/>
    </row>
    <row r="6" spans="1:14" x14ac:dyDescent="0.2">
      <c r="A6" s="8">
        <v>36891</v>
      </c>
      <c r="B6" t="s">
        <v>10</v>
      </c>
      <c r="C6">
        <v>42</v>
      </c>
      <c r="D6">
        <v>55</v>
      </c>
      <c r="E6">
        <v>72</v>
      </c>
      <c r="G6">
        <v>88</v>
      </c>
      <c r="I6">
        <v>92</v>
      </c>
      <c r="K6">
        <v>91</v>
      </c>
      <c r="L6" s="24">
        <f>SUM(C6:K6)</f>
        <v>440</v>
      </c>
      <c r="M6">
        <v>173</v>
      </c>
      <c r="N6" s="21"/>
    </row>
    <row r="7" spans="1:14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24" t="s">
        <v>27</v>
      </c>
      <c r="B8" s="24"/>
      <c r="C8" s="25">
        <f>SUM(C3:C6)/COUNTA(C3:C6)</f>
        <v>44.75</v>
      </c>
      <c r="D8" s="25">
        <f t="shared" ref="D8:M8" si="0">SUM(D3:D6)/COUNTA(D3:D6)</f>
        <v>74.25</v>
      </c>
      <c r="E8" s="25">
        <f t="shared" si="0"/>
        <v>109.75</v>
      </c>
      <c r="F8" s="25"/>
      <c r="G8" s="25">
        <f t="shared" si="0"/>
        <v>129.25</v>
      </c>
      <c r="H8" s="25"/>
      <c r="I8" s="25">
        <f t="shared" si="0"/>
        <v>149.5</v>
      </c>
      <c r="J8" s="25"/>
      <c r="K8" s="25">
        <f t="shared" si="0"/>
        <v>127.5</v>
      </c>
      <c r="L8" s="25">
        <f t="shared" si="0"/>
        <v>635</v>
      </c>
      <c r="M8" s="25">
        <f t="shared" si="0"/>
        <v>203.75</v>
      </c>
      <c r="N8" s="22"/>
    </row>
    <row r="9" spans="1:14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</sheetData>
  <phoneticPr fontId="11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9"/>
  <sheetViews>
    <sheetView workbookViewId="0">
      <selection activeCell="L7" sqref="L7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38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9</v>
      </c>
      <c r="C3" s="24">
        <v>61</v>
      </c>
      <c r="D3" s="24">
        <v>110</v>
      </c>
      <c r="E3" s="24">
        <v>151</v>
      </c>
      <c r="F3" s="24"/>
      <c r="G3" s="24">
        <v>195</v>
      </c>
      <c r="H3" s="24"/>
      <c r="I3" s="24">
        <v>200</v>
      </c>
      <c r="J3" s="24"/>
      <c r="K3" s="24">
        <v>180</v>
      </c>
      <c r="L3" s="24">
        <f>SUM(C3:K3)</f>
        <v>897</v>
      </c>
      <c r="M3" s="24">
        <v>238</v>
      </c>
      <c r="N3" s="21"/>
    </row>
    <row r="4" spans="1:14" x14ac:dyDescent="0.2">
      <c r="A4" s="23">
        <v>36160</v>
      </c>
      <c r="B4" s="24" t="s">
        <v>8</v>
      </c>
      <c r="C4" s="24">
        <v>56</v>
      </c>
      <c r="D4" s="24">
        <v>103</v>
      </c>
      <c r="E4" s="24">
        <v>147</v>
      </c>
      <c r="F4" s="24"/>
      <c r="G4" s="24">
        <v>195</v>
      </c>
      <c r="H4" s="24"/>
      <c r="I4" s="24">
        <v>199</v>
      </c>
      <c r="J4" s="24"/>
      <c r="K4" s="24">
        <v>177</v>
      </c>
      <c r="L4" s="24">
        <f>SUM(C4:K4)</f>
        <v>877</v>
      </c>
      <c r="M4" s="24">
        <v>233</v>
      </c>
      <c r="N4" s="21"/>
    </row>
    <row r="5" spans="1:14" x14ac:dyDescent="0.2">
      <c r="A5" s="23">
        <v>36891</v>
      </c>
      <c r="B5" s="24" t="s">
        <v>10</v>
      </c>
      <c r="C5" s="24">
        <v>57</v>
      </c>
      <c r="D5" s="24">
        <v>103</v>
      </c>
      <c r="E5" s="24">
        <v>142</v>
      </c>
      <c r="F5" s="24"/>
      <c r="G5" s="24">
        <v>190</v>
      </c>
      <c r="H5" s="24"/>
      <c r="I5" s="24">
        <v>186</v>
      </c>
      <c r="J5" s="24"/>
      <c r="K5" s="24">
        <v>168</v>
      </c>
      <c r="L5" s="24">
        <f>SUM(C5:K5)</f>
        <v>846</v>
      </c>
      <c r="M5" s="24">
        <v>240</v>
      </c>
      <c r="N5" s="21"/>
    </row>
    <row r="6" spans="1:14" x14ac:dyDescent="0.2">
      <c r="A6" s="23">
        <v>36891</v>
      </c>
      <c r="B6" s="24" t="s">
        <v>7</v>
      </c>
      <c r="C6" s="24">
        <v>44</v>
      </c>
      <c r="D6" s="24">
        <v>78</v>
      </c>
      <c r="E6" s="24">
        <v>123</v>
      </c>
      <c r="F6" s="24"/>
      <c r="G6" s="24">
        <v>201</v>
      </c>
      <c r="H6" s="24"/>
      <c r="I6" s="24">
        <v>178</v>
      </c>
      <c r="J6" s="24"/>
      <c r="K6" s="24">
        <v>155</v>
      </c>
      <c r="L6" s="24">
        <f>SUM(C6:K6)</f>
        <v>779</v>
      </c>
      <c r="M6" s="24">
        <v>233</v>
      </c>
      <c r="N6" s="21"/>
    </row>
    <row r="7" spans="1:14" x14ac:dyDescent="0.2">
      <c r="A7" s="23">
        <v>36891</v>
      </c>
      <c r="B7" s="24" t="s">
        <v>39</v>
      </c>
      <c r="C7" s="24">
        <v>40</v>
      </c>
      <c r="D7" s="24">
        <v>69</v>
      </c>
      <c r="E7" s="24">
        <v>113</v>
      </c>
      <c r="F7" s="24"/>
      <c r="G7" s="24">
        <v>190</v>
      </c>
      <c r="H7" s="24"/>
      <c r="I7" s="24">
        <v>183</v>
      </c>
      <c r="J7" s="24"/>
      <c r="K7" s="24">
        <v>163</v>
      </c>
      <c r="L7" s="24">
        <f>SUM(C7:K7)</f>
        <v>758</v>
      </c>
      <c r="M7" s="24">
        <v>232</v>
      </c>
      <c r="N7" s="21"/>
    </row>
    <row r="8" spans="1:14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">
      <c r="A9" s="24" t="s">
        <v>27</v>
      </c>
      <c r="B9" s="24"/>
      <c r="C9" s="25">
        <f>SUM(C3:C7)/COUNTA(C3:C7)</f>
        <v>51.6</v>
      </c>
      <c r="D9" s="25">
        <f t="shared" ref="D9:M9" si="0">SUM(D3:D7)/COUNTA(D3:D7)</f>
        <v>92.6</v>
      </c>
      <c r="E9" s="25">
        <f t="shared" si="0"/>
        <v>135.19999999999999</v>
      </c>
      <c r="F9" s="25"/>
      <c r="G9" s="25">
        <f t="shared" si="0"/>
        <v>194.2</v>
      </c>
      <c r="H9" s="25"/>
      <c r="I9" s="25">
        <f t="shared" si="0"/>
        <v>189.2</v>
      </c>
      <c r="J9" s="25"/>
      <c r="K9" s="25">
        <f t="shared" si="0"/>
        <v>168.6</v>
      </c>
      <c r="L9" s="25">
        <f t="shared" si="0"/>
        <v>831.4</v>
      </c>
      <c r="M9" s="25">
        <f t="shared" si="0"/>
        <v>235.2</v>
      </c>
      <c r="N9" s="22"/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</sheetData>
  <phoneticPr fontId="11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2"/>
  <sheetViews>
    <sheetView workbookViewId="0">
      <selection activeCell="D22" sqref="D22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40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6">
        <v>36160</v>
      </c>
      <c r="B3" s="27" t="s">
        <v>10</v>
      </c>
      <c r="C3" s="27">
        <v>56</v>
      </c>
      <c r="D3" s="27">
        <v>101</v>
      </c>
      <c r="E3" s="27">
        <v>152</v>
      </c>
      <c r="F3" s="27">
        <v>159</v>
      </c>
      <c r="G3" s="27">
        <v>182</v>
      </c>
      <c r="H3" s="27">
        <v>175</v>
      </c>
      <c r="I3" s="27">
        <v>187</v>
      </c>
      <c r="J3" s="27">
        <v>129</v>
      </c>
      <c r="K3" s="27">
        <v>168</v>
      </c>
      <c r="L3" s="27">
        <f t="shared" ref="L3:L8" si="0">SUM(C3:K3)</f>
        <v>1309</v>
      </c>
      <c r="M3" s="27">
        <v>252</v>
      </c>
      <c r="N3" s="21"/>
    </row>
    <row r="4" spans="1:14" x14ac:dyDescent="0.2">
      <c r="A4" s="26">
        <v>36160</v>
      </c>
      <c r="B4" s="27" t="s">
        <v>7</v>
      </c>
      <c r="C4" s="27">
        <v>59</v>
      </c>
      <c r="D4" s="27">
        <v>111</v>
      </c>
      <c r="E4" s="27">
        <v>157</v>
      </c>
      <c r="F4" s="27">
        <v>132</v>
      </c>
      <c r="G4" s="27">
        <v>186</v>
      </c>
      <c r="H4" s="27">
        <v>132</v>
      </c>
      <c r="I4" s="27">
        <v>180</v>
      </c>
      <c r="J4" s="27">
        <v>110</v>
      </c>
      <c r="K4" s="27">
        <v>148</v>
      </c>
      <c r="L4" s="27">
        <f t="shared" si="0"/>
        <v>1215</v>
      </c>
      <c r="M4" s="27">
        <v>237</v>
      </c>
      <c r="N4" s="21"/>
    </row>
    <row r="5" spans="1:14" x14ac:dyDescent="0.2">
      <c r="A5" s="26">
        <v>36891</v>
      </c>
      <c r="B5" s="27" t="s">
        <v>8</v>
      </c>
      <c r="C5" s="27">
        <v>59</v>
      </c>
      <c r="D5" s="27">
        <v>104</v>
      </c>
      <c r="E5" s="27">
        <v>152</v>
      </c>
      <c r="F5" s="27">
        <v>114</v>
      </c>
      <c r="G5" s="27">
        <v>181</v>
      </c>
      <c r="H5" s="27">
        <v>136</v>
      </c>
      <c r="I5" s="27">
        <v>185</v>
      </c>
      <c r="J5" s="27">
        <v>103</v>
      </c>
      <c r="K5" s="27">
        <v>160</v>
      </c>
      <c r="L5" s="27">
        <f t="shared" si="0"/>
        <v>1194</v>
      </c>
      <c r="M5" s="27">
        <v>244</v>
      </c>
      <c r="N5" s="21"/>
    </row>
    <row r="6" spans="1:14" x14ac:dyDescent="0.2">
      <c r="A6" s="26">
        <v>36891</v>
      </c>
      <c r="B6" s="27" t="s">
        <v>41</v>
      </c>
      <c r="C6" s="27">
        <v>72</v>
      </c>
      <c r="D6" s="27">
        <v>77</v>
      </c>
      <c r="E6" s="27">
        <v>107</v>
      </c>
      <c r="F6" s="27">
        <v>137</v>
      </c>
      <c r="G6" s="27">
        <v>129</v>
      </c>
      <c r="H6" s="27">
        <v>112</v>
      </c>
      <c r="I6" s="27">
        <v>118</v>
      </c>
      <c r="J6" s="27">
        <v>96</v>
      </c>
      <c r="K6" s="27">
        <v>115</v>
      </c>
      <c r="L6" s="27">
        <f t="shared" si="0"/>
        <v>963</v>
      </c>
      <c r="M6" s="27">
        <v>231</v>
      </c>
      <c r="N6" s="21"/>
    </row>
    <row r="7" spans="1:14" x14ac:dyDescent="0.2">
      <c r="A7" s="26">
        <v>36891</v>
      </c>
      <c r="B7" s="27" t="s">
        <v>42</v>
      </c>
      <c r="C7" s="27">
        <v>65</v>
      </c>
      <c r="D7" s="27">
        <v>82</v>
      </c>
      <c r="E7" s="27">
        <v>123</v>
      </c>
      <c r="F7" s="27">
        <v>28</v>
      </c>
      <c r="G7" s="27">
        <v>135</v>
      </c>
      <c r="H7" s="27">
        <v>11</v>
      </c>
      <c r="I7" s="27">
        <v>128</v>
      </c>
      <c r="J7" s="27">
        <v>10</v>
      </c>
      <c r="K7" s="27">
        <v>110</v>
      </c>
      <c r="L7" s="27">
        <f t="shared" si="0"/>
        <v>692</v>
      </c>
      <c r="M7" s="27">
        <v>201</v>
      </c>
      <c r="N7" s="21"/>
    </row>
    <row r="8" spans="1:14" x14ac:dyDescent="0.2">
      <c r="A8" s="26">
        <v>36891</v>
      </c>
      <c r="B8" s="27" t="s">
        <v>11</v>
      </c>
      <c r="C8" s="27">
        <v>8</v>
      </c>
      <c r="D8" s="27">
        <v>9</v>
      </c>
      <c r="E8" s="27">
        <v>7</v>
      </c>
      <c r="F8" s="27">
        <v>40</v>
      </c>
      <c r="G8" s="27">
        <v>74</v>
      </c>
      <c r="H8" s="27">
        <v>24</v>
      </c>
      <c r="I8" s="27">
        <v>33</v>
      </c>
      <c r="J8" s="27">
        <v>11</v>
      </c>
      <c r="K8" s="27">
        <v>5</v>
      </c>
      <c r="L8" s="27">
        <f t="shared" si="0"/>
        <v>211</v>
      </c>
      <c r="M8" s="27">
        <v>121</v>
      </c>
      <c r="N8" s="21"/>
    </row>
    <row r="9" spans="1:14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24" t="s">
        <v>27</v>
      </c>
      <c r="B10" s="24"/>
      <c r="C10" s="25">
        <f>SUM(C3:C8)/COUNTA(C3:C8)</f>
        <v>53.166666666666664</v>
      </c>
      <c r="D10" s="25">
        <f t="shared" ref="D10:M10" si="1">SUM(D3:D8)/COUNTA(D3:D8)</f>
        <v>80.666666666666671</v>
      </c>
      <c r="E10" s="25">
        <f t="shared" si="1"/>
        <v>116.33333333333333</v>
      </c>
      <c r="F10" s="25">
        <f t="shared" si="1"/>
        <v>101.66666666666667</v>
      </c>
      <c r="G10" s="25">
        <f t="shared" si="1"/>
        <v>147.83333333333334</v>
      </c>
      <c r="H10" s="25">
        <f t="shared" si="1"/>
        <v>98.333333333333329</v>
      </c>
      <c r="I10" s="25">
        <f t="shared" si="1"/>
        <v>138.5</v>
      </c>
      <c r="J10" s="25">
        <f t="shared" si="1"/>
        <v>76.5</v>
      </c>
      <c r="K10" s="25">
        <f t="shared" si="1"/>
        <v>117.66666666666667</v>
      </c>
      <c r="L10" s="25">
        <f t="shared" si="1"/>
        <v>930.66666666666663</v>
      </c>
      <c r="M10" s="25">
        <f t="shared" si="1"/>
        <v>214.33333333333334</v>
      </c>
      <c r="N10" s="22"/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</sheetData>
  <phoneticPr fontId="1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54"/>
  <sheetViews>
    <sheetView workbookViewId="0">
      <selection activeCell="L11" sqref="L11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43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11</v>
      </c>
      <c r="C3" s="24">
        <v>59</v>
      </c>
      <c r="D3" s="24">
        <v>117</v>
      </c>
      <c r="E3" s="24">
        <v>183</v>
      </c>
      <c r="F3" s="24">
        <v>202</v>
      </c>
      <c r="G3" s="24">
        <v>217</v>
      </c>
      <c r="H3" s="24">
        <v>204</v>
      </c>
      <c r="I3" s="24">
        <v>201</v>
      </c>
      <c r="J3" s="24">
        <v>154</v>
      </c>
      <c r="K3" s="24">
        <v>135</v>
      </c>
      <c r="L3" s="24">
        <f>SUM(C3:K3)</f>
        <v>1472</v>
      </c>
      <c r="M3" s="24">
        <v>267</v>
      </c>
      <c r="N3" s="24">
        <v>35</v>
      </c>
    </row>
    <row r="4" spans="1:14" x14ac:dyDescent="0.2">
      <c r="A4" s="23">
        <v>36160</v>
      </c>
      <c r="B4" s="24" t="s">
        <v>10</v>
      </c>
      <c r="C4" s="24">
        <v>58</v>
      </c>
      <c r="D4" s="24">
        <v>106</v>
      </c>
      <c r="E4" s="24">
        <v>143</v>
      </c>
      <c r="F4" s="24">
        <v>154</v>
      </c>
      <c r="G4" s="24">
        <v>158</v>
      </c>
      <c r="H4" s="24">
        <v>151</v>
      </c>
      <c r="I4" s="24">
        <v>150</v>
      </c>
      <c r="J4" s="24">
        <v>100</v>
      </c>
      <c r="K4" s="24">
        <v>99</v>
      </c>
      <c r="L4" s="24">
        <f t="shared" ref="L4:L9" si="0">SUM(C4:K4)</f>
        <v>1119</v>
      </c>
      <c r="M4" s="24">
        <v>237</v>
      </c>
      <c r="N4" s="24">
        <v>28</v>
      </c>
    </row>
    <row r="5" spans="1:14" x14ac:dyDescent="0.2">
      <c r="A5" s="23">
        <v>36891</v>
      </c>
      <c r="B5" s="24" t="s">
        <v>7</v>
      </c>
      <c r="C5" s="24">
        <v>40</v>
      </c>
      <c r="D5" s="24">
        <v>88</v>
      </c>
      <c r="E5" s="24">
        <v>137</v>
      </c>
      <c r="F5" s="24">
        <v>127</v>
      </c>
      <c r="G5" s="24">
        <v>190</v>
      </c>
      <c r="H5" s="24">
        <v>128</v>
      </c>
      <c r="I5" s="24">
        <v>174</v>
      </c>
      <c r="J5" s="24">
        <v>73</v>
      </c>
      <c r="K5" s="24">
        <v>122</v>
      </c>
      <c r="L5" s="24">
        <f t="shared" si="0"/>
        <v>1079</v>
      </c>
      <c r="M5" s="24">
        <v>235</v>
      </c>
      <c r="N5" s="24">
        <v>22</v>
      </c>
    </row>
    <row r="6" spans="1:14" x14ac:dyDescent="0.2">
      <c r="A6" s="23">
        <v>36891</v>
      </c>
      <c r="B6" s="24" t="s">
        <v>41</v>
      </c>
      <c r="C6" s="24">
        <v>85</v>
      </c>
      <c r="D6" s="24">
        <v>109</v>
      </c>
      <c r="E6" s="24">
        <v>139</v>
      </c>
      <c r="F6" s="24">
        <v>107</v>
      </c>
      <c r="G6" s="24">
        <v>140</v>
      </c>
      <c r="H6" s="24">
        <v>107</v>
      </c>
      <c r="I6" s="24">
        <v>148</v>
      </c>
      <c r="J6" s="24">
        <v>99</v>
      </c>
      <c r="K6" s="24">
        <v>104</v>
      </c>
      <c r="L6" s="24">
        <f t="shared" si="0"/>
        <v>1038</v>
      </c>
      <c r="M6" s="24">
        <v>226</v>
      </c>
      <c r="N6" s="24">
        <v>19</v>
      </c>
    </row>
    <row r="7" spans="1:14" x14ac:dyDescent="0.2">
      <c r="A7" s="23">
        <v>36891</v>
      </c>
      <c r="B7" s="24" t="s">
        <v>8</v>
      </c>
      <c r="C7" s="24">
        <v>64</v>
      </c>
      <c r="D7" s="24">
        <v>111</v>
      </c>
      <c r="E7" s="24">
        <v>150</v>
      </c>
      <c r="F7" s="24">
        <v>113</v>
      </c>
      <c r="G7" s="24">
        <v>150</v>
      </c>
      <c r="H7" s="24">
        <v>100</v>
      </c>
      <c r="I7" s="24">
        <v>149</v>
      </c>
      <c r="J7" s="24">
        <v>65</v>
      </c>
      <c r="K7" s="24">
        <v>103</v>
      </c>
      <c r="L7" s="24">
        <f t="shared" si="0"/>
        <v>1005</v>
      </c>
      <c r="M7" s="24">
        <v>229</v>
      </c>
      <c r="N7" s="24">
        <v>18</v>
      </c>
    </row>
    <row r="8" spans="1:14" x14ac:dyDescent="0.2">
      <c r="A8" s="23">
        <v>36891</v>
      </c>
      <c r="B8" s="24" t="s">
        <v>44</v>
      </c>
      <c r="C8" s="24">
        <v>7</v>
      </c>
      <c r="D8" s="24">
        <v>63</v>
      </c>
      <c r="E8" s="24">
        <v>111</v>
      </c>
      <c r="F8" s="24">
        <v>117</v>
      </c>
      <c r="G8" s="24">
        <v>87</v>
      </c>
      <c r="H8" s="24">
        <v>119</v>
      </c>
      <c r="I8" s="24">
        <v>66</v>
      </c>
      <c r="J8" s="24">
        <v>56</v>
      </c>
      <c r="K8" s="24">
        <v>42</v>
      </c>
      <c r="L8" s="24">
        <f t="shared" si="0"/>
        <v>668</v>
      </c>
      <c r="M8" s="24">
        <v>187</v>
      </c>
      <c r="N8" s="24">
        <v>3</v>
      </c>
    </row>
    <row r="9" spans="1:14" x14ac:dyDescent="0.2">
      <c r="A9" s="23">
        <v>36891</v>
      </c>
      <c r="B9" s="24" t="s">
        <v>45</v>
      </c>
      <c r="C9" s="24">
        <v>31</v>
      </c>
      <c r="D9" s="24">
        <v>32</v>
      </c>
      <c r="E9" s="24">
        <v>110</v>
      </c>
      <c r="F9" s="24">
        <v>64</v>
      </c>
      <c r="G9" s="24">
        <v>123</v>
      </c>
      <c r="H9" s="24">
        <v>88</v>
      </c>
      <c r="I9" s="24">
        <v>125</v>
      </c>
      <c r="J9" s="24">
        <v>19</v>
      </c>
      <c r="K9" s="24">
        <v>72</v>
      </c>
      <c r="L9" s="24">
        <f t="shared" si="0"/>
        <v>664</v>
      </c>
      <c r="M9" s="24">
        <v>217</v>
      </c>
      <c r="N9" s="24">
        <v>3</v>
      </c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4" t="s">
        <v>27</v>
      </c>
      <c r="B11" s="24"/>
      <c r="C11" s="25">
        <f>SUM(C3:C9)/COUNTA(C3:C9)</f>
        <v>49.142857142857146</v>
      </c>
      <c r="D11" s="25">
        <f t="shared" ref="D11:N11" si="1">SUM(D3:D9)/COUNTA(D3:D9)</f>
        <v>89.428571428571431</v>
      </c>
      <c r="E11" s="25">
        <f t="shared" si="1"/>
        <v>139</v>
      </c>
      <c r="F11" s="25">
        <f t="shared" si="1"/>
        <v>126.28571428571429</v>
      </c>
      <c r="G11" s="25">
        <f t="shared" si="1"/>
        <v>152.14285714285714</v>
      </c>
      <c r="H11" s="25">
        <f t="shared" si="1"/>
        <v>128.14285714285714</v>
      </c>
      <c r="I11" s="25">
        <f t="shared" si="1"/>
        <v>144.71428571428572</v>
      </c>
      <c r="J11" s="25">
        <f t="shared" si="1"/>
        <v>80.857142857142861</v>
      </c>
      <c r="K11" s="25">
        <f t="shared" si="1"/>
        <v>96.714285714285708</v>
      </c>
      <c r="L11" s="25">
        <f t="shared" si="1"/>
        <v>1006.4285714285714</v>
      </c>
      <c r="M11" s="25">
        <f t="shared" si="1"/>
        <v>228.28571428571428</v>
      </c>
      <c r="N11" s="25">
        <f t="shared" si="1"/>
        <v>18.285714285714285</v>
      </c>
    </row>
    <row r="12" spans="1:14" x14ac:dyDescent="0.2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14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14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4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4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</sheetData>
  <phoneticPr fontId="1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8"/>
  <sheetViews>
    <sheetView workbookViewId="0">
      <selection activeCell="F22" sqref="F22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46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12</v>
      </c>
      <c r="C3" s="24">
        <v>53</v>
      </c>
      <c r="D3" s="24">
        <v>78</v>
      </c>
      <c r="E3" s="24">
        <v>125</v>
      </c>
      <c r="F3" s="24">
        <v>149</v>
      </c>
      <c r="G3" s="24">
        <v>180</v>
      </c>
      <c r="H3" s="24">
        <v>181</v>
      </c>
      <c r="I3" s="24">
        <v>154</v>
      </c>
      <c r="J3" s="24">
        <v>112</v>
      </c>
      <c r="K3" s="24">
        <v>106</v>
      </c>
      <c r="L3" s="24">
        <f>SUM(C3:K3)</f>
        <v>1138</v>
      </c>
      <c r="M3" s="24">
        <v>247</v>
      </c>
      <c r="N3" s="24">
        <v>27</v>
      </c>
    </row>
    <row r="4" spans="1:14" x14ac:dyDescent="0.2">
      <c r="A4" s="23">
        <v>36160</v>
      </c>
      <c r="B4" s="24" t="s">
        <v>47</v>
      </c>
      <c r="C4" s="24">
        <v>51</v>
      </c>
      <c r="D4" s="24">
        <v>145</v>
      </c>
      <c r="E4" s="24">
        <v>207</v>
      </c>
      <c r="F4" s="24">
        <v>141</v>
      </c>
      <c r="G4" s="24">
        <v>190</v>
      </c>
      <c r="H4" s="24">
        <v>106</v>
      </c>
      <c r="I4" s="24">
        <v>136</v>
      </c>
      <c r="J4" s="24">
        <v>42</v>
      </c>
      <c r="K4" s="24">
        <v>103</v>
      </c>
      <c r="L4" s="24">
        <f t="shared" ref="L4:L24" si="0">SUM(C4:K4)</f>
        <v>1121</v>
      </c>
      <c r="M4" s="24">
        <v>254</v>
      </c>
      <c r="N4" s="24">
        <v>13</v>
      </c>
    </row>
    <row r="5" spans="1:14" x14ac:dyDescent="0.2">
      <c r="A5" s="23">
        <v>36891</v>
      </c>
      <c r="B5" s="24" t="s">
        <v>48</v>
      </c>
      <c r="C5" s="24">
        <v>82</v>
      </c>
      <c r="D5" s="24">
        <v>111</v>
      </c>
      <c r="E5" s="24">
        <v>152</v>
      </c>
      <c r="F5" s="24">
        <v>158</v>
      </c>
      <c r="G5" s="24">
        <v>164</v>
      </c>
      <c r="H5" s="24">
        <v>150</v>
      </c>
      <c r="I5" s="24">
        <v>125</v>
      </c>
      <c r="J5" s="24">
        <v>94</v>
      </c>
      <c r="K5" s="24">
        <v>68</v>
      </c>
      <c r="L5" s="24">
        <f t="shared" si="0"/>
        <v>1104</v>
      </c>
      <c r="M5" s="24">
        <v>238</v>
      </c>
      <c r="N5" s="24">
        <v>35</v>
      </c>
    </row>
    <row r="6" spans="1:14" x14ac:dyDescent="0.2">
      <c r="A6" s="23">
        <v>36891</v>
      </c>
      <c r="B6" s="24" t="s">
        <v>49</v>
      </c>
      <c r="C6" s="24">
        <v>30</v>
      </c>
      <c r="D6" s="24">
        <v>72</v>
      </c>
      <c r="E6" s="24">
        <v>127</v>
      </c>
      <c r="F6" s="24">
        <v>158</v>
      </c>
      <c r="G6" s="24">
        <v>199</v>
      </c>
      <c r="H6" s="24">
        <v>167</v>
      </c>
      <c r="I6" s="24">
        <v>175</v>
      </c>
      <c r="J6" s="24">
        <v>79</v>
      </c>
      <c r="K6" s="24">
        <v>87</v>
      </c>
      <c r="L6" s="24">
        <f t="shared" si="0"/>
        <v>1094</v>
      </c>
      <c r="M6" s="24">
        <v>250</v>
      </c>
      <c r="N6" s="24">
        <v>7</v>
      </c>
    </row>
    <row r="7" spans="1:14" x14ac:dyDescent="0.2">
      <c r="A7" s="23">
        <v>36891</v>
      </c>
      <c r="B7" s="24" t="s">
        <v>10</v>
      </c>
      <c r="C7" s="24">
        <v>65</v>
      </c>
      <c r="D7" s="24">
        <v>89</v>
      </c>
      <c r="E7" s="24">
        <v>126</v>
      </c>
      <c r="F7" s="24">
        <v>148</v>
      </c>
      <c r="G7" s="24">
        <v>161</v>
      </c>
      <c r="H7" s="24">
        <v>143</v>
      </c>
      <c r="I7" s="24">
        <v>128</v>
      </c>
      <c r="J7" s="24">
        <v>87</v>
      </c>
      <c r="K7" s="24">
        <v>73</v>
      </c>
      <c r="L7" s="24">
        <f t="shared" si="0"/>
        <v>1020</v>
      </c>
      <c r="M7" s="24">
        <v>224</v>
      </c>
      <c r="N7" s="24">
        <v>28</v>
      </c>
    </row>
    <row r="8" spans="1:14" x14ac:dyDescent="0.2">
      <c r="A8" s="23">
        <v>36891</v>
      </c>
      <c r="B8" s="24" t="s">
        <v>50</v>
      </c>
      <c r="C8" s="24">
        <v>78</v>
      </c>
      <c r="D8" s="24">
        <v>82</v>
      </c>
      <c r="E8" s="24">
        <v>153</v>
      </c>
      <c r="F8" s="24">
        <v>132</v>
      </c>
      <c r="G8" s="24">
        <v>169</v>
      </c>
      <c r="H8" s="24">
        <v>130</v>
      </c>
      <c r="I8" s="24">
        <v>121</v>
      </c>
      <c r="J8" s="24">
        <v>78</v>
      </c>
      <c r="K8" s="24">
        <v>63</v>
      </c>
      <c r="L8" s="24">
        <f t="shared" si="0"/>
        <v>1006</v>
      </c>
      <c r="M8" s="24">
        <v>227</v>
      </c>
      <c r="N8" s="24">
        <v>30</v>
      </c>
    </row>
    <row r="9" spans="1:14" x14ac:dyDescent="0.2">
      <c r="A9" s="23">
        <v>36891</v>
      </c>
      <c r="B9" s="24" t="s">
        <v>7</v>
      </c>
      <c r="C9" s="24">
        <v>48</v>
      </c>
      <c r="D9" s="24">
        <v>85</v>
      </c>
      <c r="E9" s="24">
        <v>164</v>
      </c>
      <c r="F9" s="24">
        <v>110</v>
      </c>
      <c r="G9" s="24">
        <v>196</v>
      </c>
      <c r="H9" s="24">
        <v>109</v>
      </c>
      <c r="I9" s="24">
        <v>141</v>
      </c>
      <c r="J9" s="24">
        <v>44</v>
      </c>
      <c r="K9" s="24">
        <v>68</v>
      </c>
      <c r="L9" s="24">
        <f t="shared" si="0"/>
        <v>965</v>
      </c>
      <c r="M9" s="24">
        <v>238</v>
      </c>
      <c r="N9" s="24">
        <v>20</v>
      </c>
    </row>
    <row r="10" spans="1:14" x14ac:dyDescent="0.2">
      <c r="A10" s="23">
        <v>36891</v>
      </c>
      <c r="B10" s="24" t="s">
        <v>51</v>
      </c>
      <c r="C10" s="24">
        <v>54</v>
      </c>
      <c r="D10" s="24">
        <v>85</v>
      </c>
      <c r="E10" s="24">
        <v>127</v>
      </c>
      <c r="F10" s="24">
        <v>122</v>
      </c>
      <c r="G10" s="24">
        <v>144</v>
      </c>
      <c r="H10" s="24">
        <v>122</v>
      </c>
      <c r="I10" s="24">
        <v>114</v>
      </c>
      <c r="J10" s="24">
        <v>51</v>
      </c>
      <c r="K10" s="24">
        <v>65</v>
      </c>
      <c r="L10" s="24">
        <f t="shared" si="0"/>
        <v>884</v>
      </c>
      <c r="M10" s="24">
        <v>206</v>
      </c>
      <c r="N10" s="24">
        <v>23</v>
      </c>
    </row>
    <row r="11" spans="1:14" x14ac:dyDescent="0.2">
      <c r="A11" s="23">
        <v>36891</v>
      </c>
      <c r="B11" s="24" t="s">
        <v>52</v>
      </c>
      <c r="C11" s="24">
        <v>43</v>
      </c>
      <c r="D11" s="24">
        <v>72</v>
      </c>
      <c r="E11" s="24">
        <v>129</v>
      </c>
      <c r="F11" s="24">
        <v>130</v>
      </c>
      <c r="G11" s="24">
        <v>139</v>
      </c>
      <c r="H11" s="24">
        <v>122</v>
      </c>
      <c r="I11" s="24">
        <v>100</v>
      </c>
      <c r="J11" s="24">
        <v>64</v>
      </c>
      <c r="K11" s="24">
        <v>60</v>
      </c>
      <c r="L11" s="24">
        <f t="shared" si="0"/>
        <v>859</v>
      </c>
      <c r="M11" s="24">
        <v>202</v>
      </c>
      <c r="N11" s="24">
        <v>20</v>
      </c>
    </row>
    <row r="12" spans="1:14" x14ac:dyDescent="0.2">
      <c r="A12" s="23">
        <v>36891</v>
      </c>
      <c r="B12" s="24" t="s">
        <v>53</v>
      </c>
      <c r="C12" s="24">
        <v>102</v>
      </c>
      <c r="D12" s="24">
        <v>80</v>
      </c>
      <c r="E12" s="24">
        <v>146</v>
      </c>
      <c r="F12" s="24">
        <v>126</v>
      </c>
      <c r="G12" s="24">
        <v>119</v>
      </c>
      <c r="H12" s="24">
        <v>99</v>
      </c>
      <c r="I12" s="24">
        <v>87</v>
      </c>
      <c r="J12" s="24">
        <v>40</v>
      </c>
      <c r="K12" s="24">
        <v>48</v>
      </c>
      <c r="L12" s="24">
        <f t="shared" si="0"/>
        <v>847</v>
      </c>
      <c r="M12" s="24">
        <v>205</v>
      </c>
      <c r="N12" s="24">
        <v>21</v>
      </c>
    </row>
    <row r="13" spans="1:14" x14ac:dyDescent="0.2">
      <c r="A13" s="23">
        <v>36891</v>
      </c>
      <c r="B13" s="24" t="s">
        <v>45</v>
      </c>
      <c r="C13" s="24">
        <v>49</v>
      </c>
      <c r="D13" s="24">
        <v>51</v>
      </c>
      <c r="E13" s="24">
        <v>127</v>
      </c>
      <c r="F13" s="24">
        <v>79</v>
      </c>
      <c r="G13" s="24">
        <v>144</v>
      </c>
      <c r="H13" s="24">
        <v>114</v>
      </c>
      <c r="I13" s="24">
        <v>115</v>
      </c>
      <c r="J13" s="24">
        <v>61</v>
      </c>
      <c r="K13" s="24">
        <v>54</v>
      </c>
      <c r="L13" s="24">
        <f t="shared" si="0"/>
        <v>794</v>
      </c>
      <c r="M13" s="24">
        <v>224</v>
      </c>
      <c r="N13" s="24">
        <v>11</v>
      </c>
    </row>
    <row r="14" spans="1:14" x14ac:dyDescent="0.2">
      <c r="A14" s="23">
        <v>36891</v>
      </c>
      <c r="B14" s="24" t="s">
        <v>8</v>
      </c>
      <c r="C14" s="24">
        <v>57</v>
      </c>
      <c r="D14" s="24">
        <v>68</v>
      </c>
      <c r="E14" s="24">
        <v>120</v>
      </c>
      <c r="F14" s="24">
        <v>86</v>
      </c>
      <c r="G14" s="24">
        <v>154</v>
      </c>
      <c r="H14" s="24">
        <v>86</v>
      </c>
      <c r="I14" s="24">
        <v>99</v>
      </c>
      <c r="J14" s="24">
        <v>57</v>
      </c>
      <c r="K14" s="24">
        <v>50</v>
      </c>
      <c r="L14" s="24">
        <f t="shared" si="0"/>
        <v>777</v>
      </c>
      <c r="M14" s="24">
        <v>213</v>
      </c>
      <c r="N14" s="24">
        <v>10</v>
      </c>
    </row>
    <row r="15" spans="1:14" x14ac:dyDescent="0.2">
      <c r="A15" s="23">
        <v>36891</v>
      </c>
      <c r="B15" s="24" t="s">
        <v>54</v>
      </c>
      <c r="C15" s="24">
        <v>45</v>
      </c>
      <c r="D15" s="24">
        <v>67</v>
      </c>
      <c r="E15" s="24">
        <v>113</v>
      </c>
      <c r="F15" s="24">
        <v>83</v>
      </c>
      <c r="G15" s="24">
        <v>160</v>
      </c>
      <c r="H15" s="24">
        <v>73</v>
      </c>
      <c r="I15" s="24">
        <v>113</v>
      </c>
      <c r="J15" s="24">
        <v>35</v>
      </c>
      <c r="K15" s="24">
        <v>58</v>
      </c>
      <c r="L15" s="24">
        <f t="shared" si="0"/>
        <v>747</v>
      </c>
      <c r="M15" s="24">
        <v>215</v>
      </c>
      <c r="N15" s="24">
        <v>8</v>
      </c>
    </row>
    <row r="16" spans="1:14" x14ac:dyDescent="0.2">
      <c r="A16" s="23">
        <v>36891</v>
      </c>
      <c r="B16" s="24" t="s">
        <v>44</v>
      </c>
      <c r="C16" s="24">
        <v>1</v>
      </c>
      <c r="D16" s="24">
        <v>78</v>
      </c>
      <c r="E16" s="24">
        <v>128</v>
      </c>
      <c r="F16" s="24">
        <v>99</v>
      </c>
      <c r="G16" s="24">
        <v>106</v>
      </c>
      <c r="H16" s="24">
        <v>116</v>
      </c>
      <c r="I16" s="24">
        <v>62</v>
      </c>
      <c r="J16" s="24">
        <v>58</v>
      </c>
      <c r="K16" s="24">
        <v>47</v>
      </c>
      <c r="L16" s="24">
        <f t="shared" si="0"/>
        <v>695</v>
      </c>
      <c r="M16" s="24">
        <v>195</v>
      </c>
      <c r="N16" s="24">
        <v>1</v>
      </c>
    </row>
    <row r="17" spans="1:14" x14ac:dyDescent="0.2">
      <c r="A17" s="23">
        <v>36891</v>
      </c>
      <c r="B17" s="24" t="s">
        <v>41</v>
      </c>
      <c r="C17" s="24">
        <v>92</v>
      </c>
      <c r="D17" s="24">
        <v>60</v>
      </c>
      <c r="E17" s="24">
        <v>91</v>
      </c>
      <c r="F17" s="24">
        <v>132</v>
      </c>
      <c r="G17" s="24">
        <v>86</v>
      </c>
      <c r="H17" s="24">
        <v>96</v>
      </c>
      <c r="I17" s="24">
        <v>35</v>
      </c>
      <c r="J17" s="24">
        <v>64</v>
      </c>
      <c r="K17" s="24">
        <v>13</v>
      </c>
      <c r="L17" s="24">
        <f t="shared" si="0"/>
        <v>669</v>
      </c>
      <c r="M17" s="24">
        <v>196</v>
      </c>
      <c r="N17" s="24">
        <v>3</v>
      </c>
    </row>
    <row r="18" spans="1:14" x14ac:dyDescent="0.2">
      <c r="A18" s="23">
        <v>36891</v>
      </c>
      <c r="B18" s="24" t="s">
        <v>55</v>
      </c>
      <c r="C18" s="24">
        <v>42</v>
      </c>
      <c r="D18" s="24">
        <v>73</v>
      </c>
      <c r="E18" s="24">
        <v>64</v>
      </c>
      <c r="F18" s="24">
        <v>43</v>
      </c>
      <c r="G18" s="24">
        <v>136</v>
      </c>
      <c r="H18" s="24">
        <v>37</v>
      </c>
      <c r="I18" s="24">
        <v>103</v>
      </c>
      <c r="J18" s="24">
        <v>22</v>
      </c>
      <c r="K18" s="24">
        <v>58</v>
      </c>
      <c r="L18" s="24">
        <f t="shared" si="0"/>
        <v>578</v>
      </c>
      <c r="M18" s="24">
        <v>193</v>
      </c>
      <c r="N18" s="24">
        <v>2</v>
      </c>
    </row>
    <row r="19" spans="1:14" x14ac:dyDescent="0.2">
      <c r="A19" s="23">
        <v>36891</v>
      </c>
      <c r="B19" s="24" t="s">
        <v>16</v>
      </c>
      <c r="C19" s="24">
        <v>105</v>
      </c>
      <c r="D19" s="24">
        <v>78</v>
      </c>
      <c r="E19" s="24">
        <v>100</v>
      </c>
      <c r="F19" s="24">
        <v>46</v>
      </c>
      <c r="G19" s="24">
        <v>61</v>
      </c>
      <c r="H19" s="24">
        <v>12</v>
      </c>
      <c r="I19" s="24">
        <v>20</v>
      </c>
      <c r="J19" s="24">
        <v>4</v>
      </c>
      <c r="K19" s="24">
        <v>12</v>
      </c>
      <c r="L19" s="24">
        <f t="shared" si="0"/>
        <v>438</v>
      </c>
      <c r="M19" s="24">
        <v>157</v>
      </c>
      <c r="N19" s="24">
        <v>1</v>
      </c>
    </row>
    <row r="20" spans="1:14" x14ac:dyDescent="0.2">
      <c r="A20" s="23">
        <v>36891</v>
      </c>
      <c r="B20" s="24" t="s">
        <v>56</v>
      </c>
      <c r="C20" s="24">
        <v>16</v>
      </c>
      <c r="D20" s="24">
        <v>36</v>
      </c>
      <c r="E20" s="24">
        <v>93</v>
      </c>
      <c r="F20" s="24">
        <v>96</v>
      </c>
      <c r="G20" s="24">
        <v>106</v>
      </c>
      <c r="H20" s="24">
        <v>39</v>
      </c>
      <c r="I20" s="24">
        <v>36</v>
      </c>
      <c r="J20" s="24">
        <v>7</v>
      </c>
      <c r="K20" s="24">
        <v>9</v>
      </c>
      <c r="L20" s="24">
        <f t="shared" si="0"/>
        <v>438</v>
      </c>
      <c r="M20" s="24">
        <v>173</v>
      </c>
      <c r="N20" s="24">
        <v>0</v>
      </c>
    </row>
    <row r="21" spans="1:14" x14ac:dyDescent="0.2">
      <c r="A21" s="23">
        <v>36891</v>
      </c>
      <c r="B21" s="24" t="s">
        <v>57</v>
      </c>
      <c r="C21" s="24">
        <v>28</v>
      </c>
      <c r="D21" s="24">
        <v>44</v>
      </c>
      <c r="E21" s="24">
        <v>96</v>
      </c>
      <c r="F21" s="24">
        <v>19</v>
      </c>
      <c r="G21" s="24">
        <v>126</v>
      </c>
      <c r="H21" s="24">
        <v>19</v>
      </c>
      <c r="I21" s="24">
        <v>59</v>
      </c>
      <c r="J21" s="24">
        <v>3</v>
      </c>
      <c r="K21" s="24">
        <v>24</v>
      </c>
      <c r="L21" s="24">
        <f t="shared" si="0"/>
        <v>418</v>
      </c>
      <c r="M21" s="24">
        <v>165</v>
      </c>
      <c r="N21" s="24">
        <v>0</v>
      </c>
    </row>
    <row r="22" spans="1:14" x14ac:dyDescent="0.2">
      <c r="A22" s="23">
        <v>36891</v>
      </c>
      <c r="B22" s="24" t="s">
        <v>58</v>
      </c>
      <c r="C22" s="24">
        <v>14</v>
      </c>
      <c r="D22" s="24">
        <v>39</v>
      </c>
      <c r="E22" s="24">
        <v>62</v>
      </c>
      <c r="F22" s="24">
        <v>44</v>
      </c>
      <c r="G22" s="24">
        <v>87</v>
      </c>
      <c r="H22" s="24">
        <v>39</v>
      </c>
      <c r="I22" s="24">
        <v>60</v>
      </c>
      <c r="J22" s="24">
        <v>11</v>
      </c>
      <c r="K22" s="24">
        <v>19</v>
      </c>
      <c r="L22" s="24">
        <f t="shared" si="0"/>
        <v>375</v>
      </c>
      <c r="M22" s="24">
        <v>128</v>
      </c>
      <c r="N22" s="24">
        <v>2</v>
      </c>
    </row>
    <row r="23" spans="1:14" x14ac:dyDescent="0.2">
      <c r="A23" s="23">
        <v>36891</v>
      </c>
      <c r="B23" s="24" t="s">
        <v>59</v>
      </c>
      <c r="C23" s="24">
        <v>11</v>
      </c>
      <c r="D23" s="24">
        <v>52</v>
      </c>
      <c r="E23" s="24">
        <v>110</v>
      </c>
      <c r="F23" s="24">
        <v>14</v>
      </c>
      <c r="G23" s="24">
        <v>63</v>
      </c>
      <c r="H23" s="24">
        <v>25</v>
      </c>
      <c r="I23" s="24">
        <v>32</v>
      </c>
      <c r="J23" s="24">
        <v>1</v>
      </c>
      <c r="K23" s="24">
        <v>9</v>
      </c>
      <c r="L23" s="24">
        <f t="shared" si="0"/>
        <v>317</v>
      </c>
      <c r="M23" s="24">
        <v>151</v>
      </c>
      <c r="N23" s="24">
        <v>0</v>
      </c>
    </row>
    <row r="24" spans="1:14" x14ac:dyDescent="0.2">
      <c r="A24" s="23">
        <v>36891</v>
      </c>
      <c r="B24" s="24" t="s">
        <v>60</v>
      </c>
      <c r="C24" s="24">
        <v>24</v>
      </c>
      <c r="D24" s="24">
        <v>14</v>
      </c>
      <c r="E24" s="24">
        <v>26</v>
      </c>
      <c r="F24" s="24">
        <v>41</v>
      </c>
      <c r="G24" s="24">
        <v>28</v>
      </c>
      <c r="H24" s="24">
        <v>37</v>
      </c>
      <c r="I24" s="24">
        <v>22</v>
      </c>
      <c r="J24" s="24">
        <v>10</v>
      </c>
      <c r="K24" s="24">
        <v>18</v>
      </c>
      <c r="L24" s="24">
        <f t="shared" si="0"/>
        <v>220</v>
      </c>
      <c r="M24" s="24">
        <v>78</v>
      </c>
      <c r="N24" s="24">
        <v>2</v>
      </c>
    </row>
    <row r="25" spans="1:14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4" t="s">
        <v>27</v>
      </c>
      <c r="B26" s="24"/>
      <c r="C26" s="25">
        <f t="shared" ref="C26:N26" si="1">SUM(C3:C24)/COUNTA(C3:C24)</f>
        <v>49.545454545454547</v>
      </c>
      <c r="D26" s="25">
        <f t="shared" si="1"/>
        <v>70.86363636363636</v>
      </c>
      <c r="E26" s="25">
        <f t="shared" si="1"/>
        <v>117.54545454545455</v>
      </c>
      <c r="F26" s="25">
        <f t="shared" si="1"/>
        <v>98</v>
      </c>
      <c r="G26" s="25">
        <f t="shared" si="1"/>
        <v>132.63636363636363</v>
      </c>
      <c r="H26" s="25">
        <f t="shared" si="1"/>
        <v>91.909090909090907</v>
      </c>
      <c r="I26" s="25">
        <f t="shared" si="1"/>
        <v>92.590909090909093</v>
      </c>
      <c r="J26" s="25">
        <f t="shared" si="1"/>
        <v>46.545454545454547</v>
      </c>
      <c r="K26" s="25">
        <f t="shared" si="1"/>
        <v>50.545454545454547</v>
      </c>
      <c r="L26" s="25">
        <f t="shared" si="1"/>
        <v>750.18181818181813</v>
      </c>
      <c r="M26" s="25">
        <f t="shared" si="1"/>
        <v>199.04545454545453</v>
      </c>
      <c r="N26" s="25">
        <f t="shared" si="1"/>
        <v>12</v>
      </c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</sheetData>
  <phoneticPr fontId="11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63"/>
  <sheetViews>
    <sheetView workbookViewId="0">
      <selection activeCell="A2" sqref="A2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61</v>
      </c>
    </row>
    <row r="2" spans="1:14" ht="12.75" customHeigh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s="1" customFormat="1" x14ac:dyDescent="0.2">
      <c r="A3" s="23">
        <v>36160</v>
      </c>
      <c r="B3" s="24" t="s">
        <v>13</v>
      </c>
      <c r="C3" s="24">
        <v>141</v>
      </c>
      <c r="D3" s="24">
        <v>161</v>
      </c>
      <c r="E3" s="24">
        <v>219</v>
      </c>
      <c r="F3" s="24">
        <v>190</v>
      </c>
      <c r="G3" s="24">
        <v>236</v>
      </c>
      <c r="H3" s="24">
        <v>177</v>
      </c>
      <c r="I3" s="24">
        <v>190</v>
      </c>
      <c r="J3" s="24">
        <v>107</v>
      </c>
      <c r="K3" s="24">
        <v>103</v>
      </c>
      <c r="L3" s="24">
        <f>SUM(C3:K3)</f>
        <v>1524</v>
      </c>
      <c r="M3" s="24">
        <v>268</v>
      </c>
      <c r="N3" s="24">
        <v>78</v>
      </c>
    </row>
    <row r="4" spans="1:14" x14ac:dyDescent="0.2">
      <c r="A4" s="23">
        <v>36160</v>
      </c>
      <c r="B4" s="24" t="s">
        <v>47</v>
      </c>
      <c r="C4" s="24">
        <v>93</v>
      </c>
      <c r="D4" s="24">
        <v>143</v>
      </c>
      <c r="E4" s="24">
        <v>191</v>
      </c>
      <c r="F4" s="24">
        <v>135</v>
      </c>
      <c r="G4" s="24">
        <v>210</v>
      </c>
      <c r="H4" s="24">
        <v>107</v>
      </c>
      <c r="I4" s="24">
        <v>141</v>
      </c>
      <c r="J4" s="24">
        <v>63</v>
      </c>
      <c r="K4" s="24">
        <v>80</v>
      </c>
      <c r="L4" s="24">
        <f>SUM(C4:K4)</f>
        <v>1163</v>
      </c>
      <c r="M4" s="24">
        <v>243</v>
      </c>
      <c r="N4" s="24">
        <v>38</v>
      </c>
    </row>
    <row r="5" spans="1:14" x14ac:dyDescent="0.2">
      <c r="A5" s="23">
        <v>36891</v>
      </c>
      <c r="B5" s="24" t="s">
        <v>48</v>
      </c>
      <c r="C5" s="24">
        <v>101</v>
      </c>
      <c r="D5" s="24">
        <v>116</v>
      </c>
      <c r="E5" s="24">
        <v>168</v>
      </c>
      <c r="F5" s="24">
        <v>150</v>
      </c>
      <c r="G5" s="24">
        <v>165</v>
      </c>
      <c r="H5" s="24">
        <v>130</v>
      </c>
      <c r="I5" s="24">
        <v>135</v>
      </c>
      <c r="J5" s="24">
        <v>61</v>
      </c>
      <c r="K5" s="24">
        <v>57</v>
      </c>
      <c r="L5" s="24">
        <f t="shared" ref="L5:L36" si="0">SUM(C5:K5)</f>
        <v>1083</v>
      </c>
      <c r="M5" s="24">
        <v>231</v>
      </c>
      <c r="N5" s="24">
        <v>29</v>
      </c>
    </row>
    <row r="6" spans="1:14" x14ac:dyDescent="0.2">
      <c r="A6" s="23">
        <v>36891</v>
      </c>
      <c r="B6" s="24" t="s">
        <v>49</v>
      </c>
      <c r="C6" s="24">
        <v>39</v>
      </c>
      <c r="D6" s="24">
        <v>84</v>
      </c>
      <c r="E6" s="24">
        <v>132</v>
      </c>
      <c r="F6" s="24">
        <v>167</v>
      </c>
      <c r="G6" s="24">
        <v>200</v>
      </c>
      <c r="H6" s="24">
        <v>157</v>
      </c>
      <c r="I6" s="24">
        <v>154</v>
      </c>
      <c r="J6" s="24">
        <v>74</v>
      </c>
      <c r="K6" s="24">
        <v>74</v>
      </c>
      <c r="L6" s="24">
        <f t="shared" si="0"/>
        <v>1081</v>
      </c>
      <c r="M6" s="24">
        <v>236</v>
      </c>
      <c r="N6" s="24">
        <v>13</v>
      </c>
    </row>
    <row r="7" spans="1:14" x14ac:dyDescent="0.2">
      <c r="A7" s="23">
        <v>36891</v>
      </c>
      <c r="B7" s="24" t="s">
        <v>62</v>
      </c>
      <c r="C7" s="24">
        <v>87</v>
      </c>
      <c r="D7" s="24">
        <v>100</v>
      </c>
      <c r="E7" s="24">
        <v>152</v>
      </c>
      <c r="F7" s="24">
        <v>118</v>
      </c>
      <c r="G7" s="24">
        <v>197</v>
      </c>
      <c r="H7" s="24">
        <v>127</v>
      </c>
      <c r="I7" s="24">
        <v>116</v>
      </c>
      <c r="J7" s="24">
        <v>61</v>
      </c>
      <c r="K7" s="24">
        <v>62</v>
      </c>
      <c r="L7" s="24">
        <f t="shared" si="0"/>
        <v>1020</v>
      </c>
      <c r="M7" s="24">
        <v>235</v>
      </c>
      <c r="N7" s="24">
        <v>34</v>
      </c>
    </row>
    <row r="8" spans="1:14" x14ac:dyDescent="0.2">
      <c r="A8" s="23">
        <v>36891</v>
      </c>
      <c r="B8" s="24" t="s">
        <v>14</v>
      </c>
      <c r="C8" s="24">
        <v>97</v>
      </c>
      <c r="D8" s="24">
        <v>124</v>
      </c>
      <c r="E8" s="24">
        <v>170</v>
      </c>
      <c r="F8" s="24">
        <v>134</v>
      </c>
      <c r="G8" s="24">
        <v>176</v>
      </c>
      <c r="H8" s="24">
        <v>123</v>
      </c>
      <c r="I8" s="24">
        <v>73</v>
      </c>
      <c r="J8" s="24">
        <v>38</v>
      </c>
      <c r="K8" s="24">
        <v>39</v>
      </c>
      <c r="L8" s="24">
        <f t="shared" si="0"/>
        <v>974</v>
      </c>
      <c r="M8" s="24">
        <v>236</v>
      </c>
      <c r="N8" s="24">
        <v>7</v>
      </c>
    </row>
    <row r="9" spans="1:14" x14ac:dyDescent="0.2">
      <c r="A9" s="23">
        <v>36891</v>
      </c>
      <c r="B9" s="24" t="s">
        <v>41</v>
      </c>
      <c r="C9" s="24">
        <v>103</v>
      </c>
      <c r="D9" s="24">
        <v>100</v>
      </c>
      <c r="E9" s="24">
        <v>149</v>
      </c>
      <c r="F9" s="24">
        <v>131</v>
      </c>
      <c r="G9" s="24">
        <v>144</v>
      </c>
      <c r="H9" s="24">
        <v>107</v>
      </c>
      <c r="I9" s="24">
        <v>107</v>
      </c>
      <c r="J9" s="24">
        <v>64</v>
      </c>
      <c r="K9" s="24">
        <v>62</v>
      </c>
      <c r="L9" s="24">
        <f t="shared" si="0"/>
        <v>967</v>
      </c>
      <c r="M9" s="24">
        <v>225</v>
      </c>
      <c r="N9" s="24">
        <v>22</v>
      </c>
    </row>
    <row r="10" spans="1:14" x14ac:dyDescent="0.2">
      <c r="A10" s="23">
        <v>36891</v>
      </c>
      <c r="B10" s="24" t="s">
        <v>63</v>
      </c>
      <c r="C10" s="24">
        <v>39</v>
      </c>
      <c r="D10" s="24">
        <v>132</v>
      </c>
      <c r="E10" s="24">
        <v>160</v>
      </c>
      <c r="F10" s="24">
        <v>161</v>
      </c>
      <c r="G10" s="24">
        <v>163</v>
      </c>
      <c r="H10" s="24">
        <v>93</v>
      </c>
      <c r="I10" s="24">
        <v>103</v>
      </c>
      <c r="J10" s="24">
        <v>36</v>
      </c>
      <c r="K10" s="24">
        <v>40</v>
      </c>
      <c r="L10" s="24">
        <f t="shared" si="0"/>
        <v>927</v>
      </c>
      <c r="M10" s="24">
        <v>232</v>
      </c>
      <c r="N10" s="24">
        <v>12</v>
      </c>
    </row>
    <row r="11" spans="1:14" x14ac:dyDescent="0.2">
      <c r="A11" s="23">
        <v>36891</v>
      </c>
      <c r="B11" s="24" t="s">
        <v>10</v>
      </c>
      <c r="C11" s="24">
        <v>69</v>
      </c>
      <c r="D11" s="24">
        <v>95</v>
      </c>
      <c r="E11" s="24">
        <v>140</v>
      </c>
      <c r="F11" s="24">
        <v>126</v>
      </c>
      <c r="G11" s="24">
        <v>149</v>
      </c>
      <c r="H11" s="24">
        <v>109</v>
      </c>
      <c r="I11" s="24">
        <v>132</v>
      </c>
      <c r="J11" s="24">
        <v>57</v>
      </c>
      <c r="K11" s="24">
        <v>48</v>
      </c>
      <c r="L11" s="24">
        <f t="shared" si="0"/>
        <v>925</v>
      </c>
      <c r="M11" s="24">
        <v>217</v>
      </c>
      <c r="N11" s="24">
        <v>16</v>
      </c>
    </row>
    <row r="12" spans="1:14" x14ac:dyDescent="0.2">
      <c r="A12" s="23">
        <v>36891</v>
      </c>
      <c r="B12" s="24" t="s">
        <v>64</v>
      </c>
      <c r="C12" s="24">
        <v>107</v>
      </c>
      <c r="D12" s="24">
        <v>81</v>
      </c>
      <c r="E12" s="24">
        <v>130</v>
      </c>
      <c r="F12" s="24">
        <v>120</v>
      </c>
      <c r="G12" s="24">
        <v>114</v>
      </c>
      <c r="H12" s="24">
        <v>113</v>
      </c>
      <c r="I12" s="24">
        <v>109</v>
      </c>
      <c r="J12" s="24">
        <v>58</v>
      </c>
      <c r="K12" s="24">
        <v>45</v>
      </c>
      <c r="L12" s="24">
        <f t="shared" si="0"/>
        <v>877</v>
      </c>
      <c r="M12" s="24">
        <v>233</v>
      </c>
      <c r="N12" s="24">
        <v>0</v>
      </c>
    </row>
    <row r="13" spans="1:14" x14ac:dyDescent="0.2">
      <c r="A13" s="23">
        <v>36891</v>
      </c>
      <c r="B13" s="24" t="s">
        <v>7</v>
      </c>
      <c r="C13" s="24">
        <v>61</v>
      </c>
      <c r="D13" s="24">
        <v>68</v>
      </c>
      <c r="E13" s="24">
        <v>123</v>
      </c>
      <c r="F13" s="24">
        <v>86</v>
      </c>
      <c r="G13" s="24">
        <v>180</v>
      </c>
      <c r="H13" s="24">
        <v>91</v>
      </c>
      <c r="I13" s="24">
        <v>119</v>
      </c>
      <c r="J13" s="24">
        <v>50</v>
      </c>
      <c r="K13" s="24">
        <v>68</v>
      </c>
      <c r="L13" s="24">
        <f t="shared" si="0"/>
        <v>846</v>
      </c>
      <c r="M13" s="24">
        <v>206</v>
      </c>
      <c r="N13" s="24">
        <v>23</v>
      </c>
    </row>
    <row r="14" spans="1:14" x14ac:dyDescent="0.2">
      <c r="A14" s="23">
        <v>36891</v>
      </c>
      <c r="B14" s="24" t="s">
        <v>52</v>
      </c>
      <c r="C14" s="24">
        <v>49</v>
      </c>
      <c r="D14" s="24">
        <v>88</v>
      </c>
      <c r="E14" s="24">
        <v>124</v>
      </c>
      <c r="F14" s="24">
        <v>123</v>
      </c>
      <c r="G14" s="24">
        <v>149</v>
      </c>
      <c r="H14" s="24">
        <v>99</v>
      </c>
      <c r="I14" s="24">
        <v>108</v>
      </c>
      <c r="J14" s="24">
        <v>49</v>
      </c>
      <c r="K14" s="24">
        <v>50</v>
      </c>
      <c r="L14" s="24">
        <f>SUM(C14:K14)</f>
        <v>839</v>
      </c>
      <c r="M14" s="24">
        <v>195</v>
      </c>
      <c r="N14" s="24">
        <v>21</v>
      </c>
    </row>
    <row r="15" spans="1:14" x14ac:dyDescent="0.2">
      <c r="A15" s="23">
        <v>36891</v>
      </c>
      <c r="B15" s="24" t="s">
        <v>53</v>
      </c>
      <c r="C15" s="24">
        <v>104</v>
      </c>
      <c r="D15" s="24">
        <v>96</v>
      </c>
      <c r="E15" s="24">
        <v>140</v>
      </c>
      <c r="F15" s="24">
        <v>89</v>
      </c>
      <c r="G15" s="24">
        <v>128</v>
      </c>
      <c r="H15" s="24">
        <v>60</v>
      </c>
      <c r="I15" s="24">
        <v>116</v>
      </c>
      <c r="J15" s="24">
        <v>36</v>
      </c>
      <c r="K15" s="24">
        <v>54</v>
      </c>
      <c r="L15" s="24">
        <f>SUM(C15:K15)</f>
        <v>823</v>
      </c>
      <c r="M15" s="24">
        <v>203</v>
      </c>
      <c r="N15" s="24">
        <v>9</v>
      </c>
    </row>
    <row r="16" spans="1:14" x14ac:dyDescent="0.2">
      <c r="A16" s="23">
        <v>36891</v>
      </c>
      <c r="B16" s="24" t="s">
        <v>51</v>
      </c>
      <c r="C16" s="24">
        <v>50</v>
      </c>
      <c r="D16" s="24">
        <v>81</v>
      </c>
      <c r="E16" s="24">
        <v>124</v>
      </c>
      <c r="F16" s="24">
        <v>117</v>
      </c>
      <c r="G16" s="24">
        <v>123</v>
      </c>
      <c r="H16" s="24">
        <v>109</v>
      </c>
      <c r="I16" s="24">
        <v>100</v>
      </c>
      <c r="J16" s="24">
        <v>52</v>
      </c>
      <c r="K16" s="24">
        <v>64</v>
      </c>
      <c r="L16" s="24">
        <f t="shared" si="0"/>
        <v>820</v>
      </c>
      <c r="M16" s="24">
        <v>196</v>
      </c>
      <c r="N16" s="24">
        <v>19</v>
      </c>
    </row>
    <row r="17" spans="1:14" x14ac:dyDescent="0.2">
      <c r="A17" s="23">
        <v>36891</v>
      </c>
      <c r="B17" s="24" t="s">
        <v>8</v>
      </c>
      <c r="C17" s="24">
        <v>66</v>
      </c>
      <c r="D17" s="24">
        <v>73</v>
      </c>
      <c r="E17" s="24">
        <v>137</v>
      </c>
      <c r="F17" s="24">
        <v>111</v>
      </c>
      <c r="G17" s="24">
        <v>154</v>
      </c>
      <c r="H17" s="24">
        <v>82</v>
      </c>
      <c r="I17" s="24">
        <v>110</v>
      </c>
      <c r="J17" s="24">
        <v>43</v>
      </c>
      <c r="K17" s="24">
        <v>43</v>
      </c>
      <c r="L17" s="24">
        <f t="shared" si="0"/>
        <v>819</v>
      </c>
      <c r="M17" s="24">
        <v>210</v>
      </c>
      <c r="N17" s="24">
        <v>15</v>
      </c>
    </row>
    <row r="18" spans="1:14" x14ac:dyDescent="0.2">
      <c r="A18" s="23">
        <v>36891</v>
      </c>
      <c r="B18" s="24" t="s">
        <v>65</v>
      </c>
      <c r="C18" s="24">
        <v>42</v>
      </c>
      <c r="D18" s="24">
        <v>54</v>
      </c>
      <c r="E18" s="24">
        <v>129</v>
      </c>
      <c r="F18" s="24">
        <v>128</v>
      </c>
      <c r="G18" s="24">
        <v>199</v>
      </c>
      <c r="H18" s="24">
        <v>90</v>
      </c>
      <c r="I18" s="24">
        <v>50</v>
      </c>
      <c r="J18" s="24">
        <v>22</v>
      </c>
      <c r="K18" s="24">
        <v>26</v>
      </c>
      <c r="L18" s="24">
        <f t="shared" si="0"/>
        <v>740</v>
      </c>
      <c r="M18" s="24">
        <v>224</v>
      </c>
      <c r="N18" s="24">
        <v>7</v>
      </c>
    </row>
    <row r="19" spans="1:14" x14ac:dyDescent="0.2">
      <c r="A19" s="23">
        <v>36891</v>
      </c>
      <c r="B19" s="24" t="s">
        <v>66</v>
      </c>
      <c r="C19" s="24">
        <v>51</v>
      </c>
      <c r="D19" s="24">
        <v>55</v>
      </c>
      <c r="E19" s="24">
        <v>96</v>
      </c>
      <c r="F19" s="24">
        <v>123</v>
      </c>
      <c r="G19" s="24">
        <v>150</v>
      </c>
      <c r="H19" s="24">
        <v>95</v>
      </c>
      <c r="I19" s="24">
        <v>66</v>
      </c>
      <c r="J19" s="24">
        <v>29</v>
      </c>
      <c r="K19" s="24">
        <v>41</v>
      </c>
      <c r="L19" s="24">
        <f t="shared" si="0"/>
        <v>706</v>
      </c>
      <c r="M19" s="24">
        <v>204</v>
      </c>
      <c r="N19" s="24">
        <v>3</v>
      </c>
    </row>
    <row r="20" spans="1:14" x14ac:dyDescent="0.2">
      <c r="A20" s="23">
        <v>36891</v>
      </c>
      <c r="B20" s="24" t="s">
        <v>16</v>
      </c>
      <c r="C20" s="24">
        <v>148</v>
      </c>
      <c r="D20" s="24">
        <v>141</v>
      </c>
      <c r="E20" s="24">
        <v>158</v>
      </c>
      <c r="F20" s="24">
        <v>88</v>
      </c>
      <c r="G20" s="24">
        <v>72</v>
      </c>
      <c r="H20" s="24">
        <v>34</v>
      </c>
      <c r="I20" s="24">
        <v>40</v>
      </c>
      <c r="J20" s="24">
        <v>9</v>
      </c>
      <c r="K20" s="24">
        <v>10</v>
      </c>
      <c r="L20" s="24">
        <f t="shared" si="0"/>
        <v>700</v>
      </c>
      <c r="M20" s="24">
        <v>208</v>
      </c>
      <c r="N20" s="24">
        <v>2</v>
      </c>
    </row>
    <row r="21" spans="1:14" x14ac:dyDescent="0.2">
      <c r="A21" s="23">
        <v>36891</v>
      </c>
      <c r="B21" s="24" t="s">
        <v>67</v>
      </c>
      <c r="C21" s="24">
        <v>47</v>
      </c>
      <c r="D21" s="24">
        <v>53</v>
      </c>
      <c r="E21" s="24">
        <v>88</v>
      </c>
      <c r="F21" s="24">
        <v>44</v>
      </c>
      <c r="G21" s="24">
        <v>157</v>
      </c>
      <c r="H21" s="24">
        <v>52</v>
      </c>
      <c r="I21" s="24">
        <v>129</v>
      </c>
      <c r="J21" s="24">
        <v>27</v>
      </c>
      <c r="K21" s="24">
        <v>63</v>
      </c>
      <c r="L21" s="24">
        <f t="shared" si="0"/>
        <v>660</v>
      </c>
      <c r="M21" s="24">
        <v>206</v>
      </c>
      <c r="N21" s="24">
        <v>13</v>
      </c>
    </row>
    <row r="22" spans="1:14" x14ac:dyDescent="0.2">
      <c r="A22" s="23">
        <v>36891</v>
      </c>
      <c r="B22" s="24" t="s">
        <v>68</v>
      </c>
      <c r="C22" s="24">
        <v>29</v>
      </c>
      <c r="D22" s="24">
        <v>59</v>
      </c>
      <c r="E22" s="24">
        <v>103</v>
      </c>
      <c r="F22" s="24">
        <v>96</v>
      </c>
      <c r="G22" s="24">
        <v>90</v>
      </c>
      <c r="H22" s="24">
        <v>69</v>
      </c>
      <c r="I22" s="24">
        <v>70</v>
      </c>
      <c r="J22" s="24">
        <v>42</v>
      </c>
      <c r="K22" s="24">
        <v>49</v>
      </c>
      <c r="L22" s="24">
        <f t="shared" si="0"/>
        <v>607</v>
      </c>
      <c r="M22" s="24">
        <v>149</v>
      </c>
      <c r="N22" s="24">
        <v>13</v>
      </c>
    </row>
    <row r="23" spans="1:14" x14ac:dyDescent="0.2">
      <c r="A23" s="23">
        <v>36891</v>
      </c>
      <c r="B23" s="24" t="s">
        <v>59</v>
      </c>
      <c r="C23" s="24">
        <v>51</v>
      </c>
      <c r="D23" s="24">
        <v>80</v>
      </c>
      <c r="E23" s="24">
        <v>150</v>
      </c>
      <c r="F23" s="24">
        <v>32</v>
      </c>
      <c r="G23" s="24">
        <v>91</v>
      </c>
      <c r="H23" s="24">
        <v>45</v>
      </c>
      <c r="I23" s="24">
        <v>87</v>
      </c>
      <c r="J23" s="24">
        <v>7</v>
      </c>
      <c r="K23" s="24">
        <v>34</v>
      </c>
      <c r="L23" s="24">
        <f t="shared" si="0"/>
        <v>577</v>
      </c>
      <c r="M23" s="24">
        <v>188</v>
      </c>
      <c r="N23" s="24">
        <v>4</v>
      </c>
    </row>
    <row r="24" spans="1:14" x14ac:dyDescent="0.2">
      <c r="A24" s="23">
        <v>36891</v>
      </c>
      <c r="B24" s="24" t="s">
        <v>55</v>
      </c>
      <c r="C24" s="24">
        <v>37</v>
      </c>
      <c r="D24" s="24">
        <v>61</v>
      </c>
      <c r="E24" s="24">
        <v>65</v>
      </c>
      <c r="F24" s="24">
        <v>48</v>
      </c>
      <c r="G24" s="24">
        <v>99</v>
      </c>
      <c r="H24" s="24">
        <v>39</v>
      </c>
      <c r="I24" s="24">
        <v>84</v>
      </c>
      <c r="J24" s="24">
        <v>8</v>
      </c>
      <c r="K24" s="24">
        <v>26</v>
      </c>
      <c r="L24" s="24">
        <f t="shared" si="0"/>
        <v>467</v>
      </c>
      <c r="M24" s="24">
        <v>178</v>
      </c>
      <c r="N24" s="24">
        <v>0</v>
      </c>
    </row>
    <row r="25" spans="1:14" x14ac:dyDescent="0.2">
      <c r="A25" s="23">
        <v>36891</v>
      </c>
      <c r="B25" s="24" t="s">
        <v>69</v>
      </c>
      <c r="C25" s="24">
        <v>0</v>
      </c>
      <c r="D25" s="24">
        <v>2</v>
      </c>
      <c r="E25" s="24">
        <v>99</v>
      </c>
      <c r="F25" s="24">
        <v>32</v>
      </c>
      <c r="G25" s="24">
        <v>147</v>
      </c>
      <c r="H25" s="24">
        <v>0</v>
      </c>
      <c r="I25" s="24">
        <v>101</v>
      </c>
      <c r="J25" s="24">
        <v>15</v>
      </c>
      <c r="K25" s="24">
        <v>71</v>
      </c>
      <c r="L25" s="24">
        <f t="shared" si="0"/>
        <v>467</v>
      </c>
      <c r="M25" s="24">
        <v>193</v>
      </c>
      <c r="N25" s="24">
        <v>0</v>
      </c>
    </row>
    <row r="26" spans="1:14" x14ac:dyDescent="0.2">
      <c r="A26" s="23">
        <v>36891</v>
      </c>
      <c r="B26" s="24" t="s">
        <v>70</v>
      </c>
      <c r="C26" s="24">
        <v>0</v>
      </c>
      <c r="D26" s="24">
        <v>5</v>
      </c>
      <c r="E26" s="24">
        <v>42</v>
      </c>
      <c r="F26" s="24">
        <v>73</v>
      </c>
      <c r="G26" s="24">
        <v>180</v>
      </c>
      <c r="H26" s="24">
        <v>34</v>
      </c>
      <c r="I26" s="24">
        <v>103</v>
      </c>
      <c r="J26" s="24">
        <v>2</v>
      </c>
      <c r="K26" s="24">
        <v>21</v>
      </c>
      <c r="L26" s="24">
        <f t="shared" si="0"/>
        <v>460</v>
      </c>
      <c r="M26" s="24">
        <v>204</v>
      </c>
      <c r="N26" s="24">
        <v>0</v>
      </c>
    </row>
    <row r="27" spans="1:14" x14ac:dyDescent="0.2">
      <c r="A27" s="23">
        <v>36891</v>
      </c>
      <c r="B27" s="24" t="s">
        <v>71</v>
      </c>
      <c r="C27" s="24">
        <v>0</v>
      </c>
      <c r="D27" s="24">
        <v>9</v>
      </c>
      <c r="E27" s="24">
        <v>31</v>
      </c>
      <c r="F27" s="24">
        <v>57</v>
      </c>
      <c r="G27" s="24">
        <v>131</v>
      </c>
      <c r="H27" s="24">
        <v>90</v>
      </c>
      <c r="I27" s="24">
        <v>74</v>
      </c>
      <c r="J27" s="24">
        <v>31</v>
      </c>
      <c r="K27" s="24">
        <v>26</v>
      </c>
      <c r="L27" s="24">
        <f t="shared" si="0"/>
        <v>449</v>
      </c>
      <c r="M27" s="24">
        <v>180</v>
      </c>
      <c r="N27" s="24">
        <v>0</v>
      </c>
    </row>
    <row r="28" spans="1:14" x14ac:dyDescent="0.2">
      <c r="A28" s="23">
        <v>36891</v>
      </c>
      <c r="B28" s="24" t="s">
        <v>57</v>
      </c>
      <c r="C28" s="24">
        <v>22</v>
      </c>
      <c r="D28" s="24">
        <v>40</v>
      </c>
      <c r="E28" s="24">
        <v>69</v>
      </c>
      <c r="F28" s="24">
        <v>15</v>
      </c>
      <c r="G28" s="24">
        <v>117</v>
      </c>
      <c r="H28" s="24">
        <v>16</v>
      </c>
      <c r="I28" s="24">
        <v>43</v>
      </c>
      <c r="J28" s="24">
        <v>8</v>
      </c>
      <c r="K28" s="24">
        <v>37</v>
      </c>
      <c r="L28" s="24">
        <f t="shared" si="0"/>
        <v>367</v>
      </c>
      <c r="M28" s="24">
        <v>154</v>
      </c>
      <c r="N28" s="24">
        <v>0</v>
      </c>
    </row>
    <row r="29" spans="1:14" x14ac:dyDescent="0.2">
      <c r="A29" s="23">
        <v>36891</v>
      </c>
      <c r="B29" s="24" t="s">
        <v>50</v>
      </c>
      <c r="C29" s="24">
        <v>26</v>
      </c>
      <c r="D29" s="24">
        <v>39</v>
      </c>
      <c r="E29" s="24">
        <v>36</v>
      </c>
      <c r="F29" s="24">
        <v>45</v>
      </c>
      <c r="G29" s="24">
        <v>75</v>
      </c>
      <c r="H29" s="24">
        <v>51</v>
      </c>
      <c r="I29" s="24">
        <v>34</v>
      </c>
      <c r="J29" s="24">
        <v>28</v>
      </c>
      <c r="K29" s="24">
        <v>31</v>
      </c>
      <c r="L29" s="24">
        <f t="shared" si="0"/>
        <v>365</v>
      </c>
      <c r="M29" s="24">
        <v>109</v>
      </c>
      <c r="N29" s="24">
        <v>5</v>
      </c>
    </row>
    <row r="30" spans="1:14" x14ac:dyDescent="0.2">
      <c r="A30" s="23">
        <v>36891</v>
      </c>
      <c r="B30" s="24" t="s">
        <v>72</v>
      </c>
      <c r="C30" s="24">
        <v>22</v>
      </c>
      <c r="D30" s="24">
        <v>38</v>
      </c>
      <c r="E30" s="24">
        <v>55</v>
      </c>
      <c r="F30" s="24">
        <v>48</v>
      </c>
      <c r="G30" s="24">
        <v>75</v>
      </c>
      <c r="H30" s="24">
        <v>32</v>
      </c>
      <c r="I30" s="24">
        <v>29</v>
      </c>
      <c r="J30" s="24">
        <v>11</v>
      </c>
      <c r="K30" s="24">
        <v>5</v>
      </c>
      <c r="L30" s="24">
        <f t="shared" si="0"/>
        <v>315</v>
      </c>
      <c r="M30" s="24">
        <v>138</v>
      </c>
      <c r="N30" s="24">
        <v>0</v>
      </c>
    </row>
    <row r="31" spans="1:14" x14ac:dyDescent="0.2">
      <c r="A31" s="23">
        <v>36891</v>
      </c>
      <c r="B31" s="24" t="s">
        <v>58</v>
      </c>
      <c r="C31" s="24">
        <v>10</v>
      </c>
      <c r="D31" s="24">
        <v>33</v>
      </c>
      <c r="E31" s="24">
        <v>52</v>
      </c>
      <c r="F31" s="24">
        <v>23</v>
      </c>
      <c r="G31" s="24">
        <v>72</v>
      </c>
      <c r="H31" s="24">
        <v>33</v>
      </c>
      <c r="I31" s="24">
        <v>47</v>
      </c>
      <c r="J31" s="24">
        <v>9</v>
      </c>
      <c r="K31" s="24">
        <v>31</v>
      </c>
      <c r="L31" s="24">
        <f t="shared" si="0"/>
        <v>310</v>
      </c>
      <c r="M31" s="24">
        <v>101</v>
      </c>
      <c r="N31" s="24">
        <v>1</v>
      </c>
    </row>
    <row r="32" spans="1:14" x14ac:dyDescent="0.2">
      <c r="A32" s="23">
        <v>36891</v>
      </c>
      <c r="B32" s="24" t="s">
        <v>12</v>
      </c>
      <c r="C32" s="24">
        <v>33</v>
      </c>
      <c r="D32" s="24">
        <v>29</v>
      </c>
      <c r="E32" s="24">
        <v>27</v>
      </c>
      <c r="F32" s="24">
        <v>38</v>
      </c>
      <c r="G32" s="24">
        <v>46</v>
      </c>
      <c r="H32" s="24">
        <v>52</v>
      </c>
      <c r="I32" s="24">
        <v>18</v>
      </c>
      <c r="J32" s="24">
        <v>21</v>
      </c>
      <c r="K32" s="24">
        <v>36</v>
      </c>
      <c r="L32" s="24">
        <f t="shared" si="0"/>
        <v>300</v>
      </c>
      <c r="M32" s="24">
        <v>152</v>
      </c>
      <c r="N32" s="24">
        <v>1</v>
      </c>
    </row>
    <row r="33" spans="1:14" x14ac:dyDescent="0.2">
      <c r="A33" s="23">
        <v>36891</v>
      </c>
      <c r="B33" s="24" t="s">
        <v>60</v>
      </c>
      <c r="C33" s="24">
        <v>26</v>
      </c>
      <c r="D33" s="24">
        <v>26</v>
      </c>
      <c r="E33" s="24">
        <v>28</v>
      </c>
      <c r="F33" s="24">
        <v>33</v>
      </c>
      <c r="G33" s="24">
        <v>33</v>
      </c>
      <c r="H33" s="24">
        <v>33</v>
      </c>
      <c r="I33" s="24">
        <v>29</v>
      </c>
      <c r="J33" s="24">
        <v>20</v>
      </c>
      <c r="K33" s="24">
        <v>22</v>
      </c>
      <c r="L33" s="24">
        <f t="shared" si="0"/>
        <v>250</v>
      </c>
      <c r="M33" s="24">
        <v>68</v>
      </c>
      <c r="N33" s="24">
        <v>6</v>
      </c>
    </row>
    <row r="34" spans="1:14" x14ac:dyDescent="0.2">
      <c r="A34" s="23">
        <v>36891</v>
      </c>
      <c r="B34" s="24" t="s">
        <v>56</v>
      </c>
      <c r="C34" s="24">
        <v>6</v>
      </c>
      <c r="D34" s="24">
        <v>8</v>
      </c>
      <c r="E34" s="24">
        <v>70</v>
      </c>
      <c r="F34" s="24">
        <v>39</v>
      </c>
      <c r="G34" s="24">
        <v>61</v>
      </c>
      <c r="H34" s="24">
        <v>21</v>
      </c>
      <c r="I34" s="24">
        <v>26</v>
      </c>
      <c r="J34" s="24">
        <v>2</v>
      </c>
      <c r="K34" s="24">
        <v>7</v>
      </c>
      <c r="L34" s="24">
        <f t="shared" si="0"/>
        <v>240</v>
      </c>
      <c r="M34" s="24">
        <v>126</v>
      </c>
      <c r="N34" s="24">
        <v>0</v>
      </c>
    </row>
    <row r="35" spans="1:14" x14ac:dyDescent="0.2">
      <c r="A35" s="23">
        <v>36891</v>
      </c>
      <c r="B35" s="24" t="s">
        <v>73</v>
      </c>
      <c r="C35" s="24">
        <v>20</v>
      </c>
      <c r="D35" s="24">
        <v>14</v>
      </c>
      <c r="E35" s="24">
        <v>19</v>
      </c>
      <c r="F35" s="24">
        <v>42</v>
      </c>
      <c r="G35" s="24">
        <v>40</v>
      </c>
      <c r="H35" s="24">
        <v>51</v>
      </c>
      <c r="I35" s="24">
        <v>10</v>
      </c>
      <c r="J35" s="24">
        <v>29</v>
      </c>
      <c r="K35" s="24">
        <v>7</v>
      </c>
      <c r="L35" s="24">
        <f t="shared" si="0"/>
        <v>232</v>
      </c>
      <c r="M35" s="24">
        <v>93</v>
      </c>
      <c r="N35" s="24">
        <v>0</v>
      </c>
    </row>
    <row r="36" spans="1:14" x14ac:dyDescent="0.2">
      <c r="A36" s="23">
        <v>36891</v>
      </c>
      <c r="B36" s="24" t="s">
        <v>74</v>
      </c>
      <c r="C36" s="24">
        <v>17</v>
      </c>
      <c r="D36" s="24">
        <v>35</v>
      </c>
      <c r="E36" s="24">
        <v>45</v>
      </c>
      <c r="F36" s="24">
        <v>37</v>
      </c>
      <c r="G36" s="24">
        <v>50</v>
      </c>
      <c r="H36" s="24">
        <v>9</v>
      </c>
      <c r="I36" s="24">
        <v>14</v>
      </c>
      <c r="J36" s="24">
        <v>16</v>
      </c>
      <c r="K36" s="24">
        <v>7</v>
      </c>
      <c r="L36" s="24">
        <f t="shared" si="0"/>
        <v>230</v>
      </c>
      <c r="M36" s="24">
        <v>122</v>
      </c>
      <c r="N36" s="24">
        <v>0</v>
      </c>
    </row>
    <row r="37" spans="1:14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x14ac:dyDescent="0.2">
      <c r="A38" s="24" t="s">
        <v>27</v>
      </c>
      <c r="B38" s="24"/>
      <c r="C38" s="25">
        <f t="shared" ref="C38:N38" si="1">SUM(C3:C36)/COUNTA(C3:C36)</f>
        <v>52.735294117647058</v>
      </c>
      <c r="D38" s="25">
        <f t="shared" si="1"/>
        <v>68.32352941176471</v>
      </c>
      <c r="E38" s="25">
        <f t="shared" si="1"/>
        <v>106.5</v>
      </c>
      <c r="F38" s="25">
        <f t="shared" si="1"/>
        <v>88.205882352941174</v>
      </c>
      <c r="G38" s="25">
        <f t="shared" si="1"/>
        <v>128.61764705882354</v>
      </c>
      <c r="H38" s="25">
        <f t="shared" si="1"/>
        <v>74.411764705882348</v>
      </c>
      <c r="I38" s="25">
        <f t="shared" si="1"/>
        <v>84.32352941176471</v>
      </c>
      <c r="J38" s="25">
        <f t="shared" si="1"/>
        <v>34.852941176470587</v>
      </c>
      <c r="K38" s="25">
        <f t="shared" si="1"/>
        <v>42.323529411764703</v>
      </c>
      <c r="L38" s="25">
        <f t="shared" si="1"/>
        <v>680.29411764705878</v>
      </c>
      <c r="M38" s="25">
        <f t="shared" si="1"/>
        <v>187.14705882352942</v>
      </c>
      <c r="N38" s="25">
        <f t="shared" si="1"/>
        <v>11.5</v>
      </c>
    </row>
    <row r="39" spans="1:14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</row>
    <row r="43" spans="1:14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14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4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</row>
    <row r="46" spans="1:14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</row>
    <row r="48" spans="1:14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</row>
    <row r="49" spans="1:14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</row>
    <row r="51" spans="1:14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</row>
    <row r="55" spans="1:14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</row>
    <row r="56" spans="1:14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4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</row>
    <row r="61" spans="1:14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</row>
    <row r="63" spans="1:14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</sheetData>
  <phoneticPr fontId="11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40"/>
  <sheetViews>
    <sheetView workbookViewId="0">
      <selection activeCell="J22" sqref="J22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75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14</v>
      </c>
      <c r="C3" s="24">
        <v>109</v>
      </c>
      <c r="D3" s="24">
        <v>155</v>
      </c>
      <c r="E3" s="24">
        <v>201</v>
      </c>
      <c r="F3" s="24">
        <v>175</v>
      </c>
      <c r="G3" s="24">
        <v>211</v>
      </c>
      <c r="H3" s="24">
        <v>171</v>
      </c>
      <c r="I3" s="24">
        <v>139</v>
      </c>
      <c r="J3" s="24">
        <v>63</v>
      </c>
      <c r="K3" s="24">
        <v>57</v>
      </c>
      <c r="L3" s="24">
        <f>SUM(C3:K3)</f>
        <v>1281</v>
      </c>
      <c r="M3" s="24">
        <v>245</v>
      </c>
      <c r="N3" s="24">
        <v>37</v>
      </c>
    </row>
    <row r="4" spans="1:14" x14ac:dyDescent="0.2">
      <c r="A4" s="23">
        <v>36160</v>
      </c>
      <c r="B4" s="24" t="s">
        <v>48</v>
      </c>
      <c r="C4" s="24">
        <v>102</v>
      </c>
      <c r="D4" s="24">
        <v>131</v>
      </c>
      <c r="E4" s="24">
        <v>159</v>
      </c>
      <c r="F4" s="24">
        <v>154</v>
      </c>
      <c r="G4" s="24">
        <v>171</v>
      </c>
      <c r="H4" s="24">
        <v>141</v>
      </c>
      <c r="I4" s="24">
        <v>120</v>
      </c>
      <c r="J4" s="24">
        <v>50</v>
      </c>
      <c r="K4" s="24">
        <v>63</v>
      </c>
      <c r="L4" s="24">
        <f>SUM(C4:K4)</f>
        <v>1091</v>
      </c>
      <c r="M4" s="24">
        <v>225</v>
      </c>
      <c r="N4" s="24">
        <v>33</v>
      </c>
    </row>
    <row r="5" spans="1:14" x14ac:dyDescent="0.2">
      <c r="A5" s="23">
        <v>36891</v>
      </c>
      <c r="B5" s="24" t="s">
        <v>10</v>
      </c>
      <c r="C5" s="24">
        <v>71</v>
      </c>
      <c r="D5" s="24">
        <v>95</v>
      </c>
      <c r="E5" s="24">
        <v>158</v>
      </c>
      <c r="F5" s="24">
        <v>155</v>
      </c>
      <c r="G5" s="24">
        <v>173</v>
      </c>
      <c r="H5" s="24">
        <v>147</v>
      </c>
      <c r="I5" s="24">
        <v>136</v>
      </c>
      <c r="J5" s="24">
        <v>56</v>
      </c>
      <c r="K5" s="24">
        <v>62</v>
      </c>
      <c r="L5" s="24">
        <f t="shared" ref="L5:L23" si="0">SUM(C5:K5)</f>
        <v>1053</v>
      </c>
      <c r="M5" s="24">
        <v>217</v>
      </c>
      <c r="N5" s="24">
        <v>29</v>
      </c>
    </row>
    <row r="6" spans="1:14" x14ac:dyDescent="0.2">
      <c r="A6" s="23">
        <v>36891</v>
      </c>
      <c r="B6" s="24" t="s">
        <v>13</v>
      </c>
      <c r="C6" s="24">
        <v>114</v>
      </c>
      <c r="D6" s="24">
        <v>102</v>
      </c>
      <c r="E6" s="24">
        <v>129</v>
      </c>
      <c r="F6" s="24">
        <v>77</v>
      </c>
      <c r="G6" s="24">
        <v>166</v>
      </c>
      <c r="H6" s="24">
        <v>98</v>
      </c>
      <c r="I6" s="24">
        <v>128</v>
      </c>
      <c r="J6" s="24">
        <v>43</v>
      </c>
      <c r="K6" s="24">
        <v>57</v>
      </c>
      <c r="L6" s="24">
        <f t="shared" si="0"/>
        <v>914</v>
      </c>
      <c r="M6" s="24">
        <v>223</v>
      </c>
      <c r="N6" s="24">
        <v>14</v>
      </c>
    </row>
    <row r="7" spans="1:14" x14ac:dyDescent="0.2">
      <c r="A7" s="23">
        <v>36891</v>
      </c>
      <c r="B7" s="24" t="s">
        <v>51</v>
      </c>
      <c r="C7" s="24">
        <v>48</v>
      </c>
      <c r="D7" s="24">
        <v>83</v>
      </c>
      <c r="E7" s="24">
        <v>114</v>
      </c>
      <c r="F7" s="24">
        <v>114</v>
      </c>
      <c r="G7" s="24">
        <v>166</v>
      </c>
      <c r="H7" s="24">
        <v>121</v>
      </c>
      <c r="I7" s="24">
        <v>104</v>
      </c>
      <c r="J7" s="24">
        <v>61</v>
      </c>
      <c r="K7" s="24">
        <v>66</v>
      </c>
      <c r="L7" s="24">
        <f t="shared" si="0"/>
        <v>877</v>
      </c>
      <c r="M7" s="24">
        <v>201</v>
      </c>
      <c r="N7" s="24">
        <v>25</v>
      </c>
    </row>
    <row r="8" spans="1:14" x14ac:dyDescent="0.2">
      <c r="A8" s="23">
        <v>36891</v>
      </c>
      <c r="B8" s="24" t="s">
        <v>76</v>
      </c>
      <c r="C8" s="24">
        <v>139</v>
      </c>
      <c r="D8" s="24">
        <v>137</v>
      </c>
      <c r="E8" s="24">
        <v>163</v>
      </c>
      <c r="F8" s="24">
        <v>122</v>
      </c>
      <c r="G8" s="24">
        <v>111</v>
      </c>
      <c r="H8" s="24">
        <v>54</v>
      </c>
      <c r="I8" s="24">
        <v>53</v>
      </c>
      <c r="J8" s="24">
        <v>13</v>
      </c>
      <c r="K8" s="24">
        <v>15</v>
      </c>
      <c r="L8" s="24">
        <f t="shared" si="0"/>
        <v>807</v>
      </c>
      <c r="M8" s="24">
        <v>217</v>
      </c>
      <c r="N8" s="24">
        <v>0</v>
      </c>
    </row>
    <row r="9" spans="1:14" x14ac:dyDescent="0.2">
      <c r="A9" s="23">
        <v>36891</v>
      </c>
      <c r="B9" s="24" t="s">
        <v>66</v>
      </c>
      <c r="C9" s="24">
        <v>50</v>
      </c>
      <c r="D9" s="24">
        <v>58</v>
      </c>
      <c r="E9" s="24">
        <v>117</v>
      </c>
      <c r="F9" s="24">
        <v>144</v>
      </c>
      <c r="G9" s="24">
        <v>173</v>
      </c>
      <c r="H9" s="24">
        <v>129</v>
      </c>
      <c r="I9" s="24">
        <v>71</v>
      </c>
      <c r="J9" s="24">
        <v>26</v>
      </c>
      <c r="K9" s="24">
        <v>30</v>
      </c>
      <c r="L9" s="24">
        <f t="shared" si="0"/>
        <v>798</v>
      </c>
      <c r="M9" s="24">
        <v>220</v>
      </c>
      <c r="N9" s="24">
        <v>1</v>
      </c>
    </row>
    <row r="10" spans="1:14" x14ac:dyDescent="0.2">
      <c r="A10" s="23">
        <v>36891</v>
      </c>
      <c r="B10" s="24" t="s">
        <v>53</v>
      </c>
      <c r="C10" s="24">
        <v>94</v>
      </c>
      <c r="D10" s="24">
        <v>79</v>
      </c>
      <c r="E10" s="24">
        <v>114</v>
      </c>
      <c r="F10" s="24">
        <v>108</v>
      </c>
      <c r="G10" s="24">
        <v>111</v>
      </c>
      <c r="H10" s="24">
        <v>73</v>
      </c>
      <c r="I10" s="24">
        <v>99</v>
      </c>
      <c r="J10" s="24">
        <v>33</v>
      </c>
      <c r="K10" s="24">
        <v>43</v>
      </c>
      <c r="L10" s="24">
        <f t="shared" si="0"/>
        <v>754</v>
      </c>
      <c r="M10" s="24">
        <v>191</v>
      </c>
      <c r="N10" s="24">
        <v>17</v>
      </c>
    </row>
    <row r="11" spans="1:14" x14ac:dyDescent="0.2">
      <c r="A11" s="23">
        <v>36891</v>
      </c>
      <c r="B11" s="24" t="s">
        <v>52</v>
      </c>
      <c r="C11" s="24">
        <v>51</v>
      </c>
      <c r="D11" s="24">
        <v>92</v>
      </c>
      <c r="E11" s="24">
        <v>129</v>
      </c>
      <c r="F11" s="24">
        <v>114</v>
      </c>
      <c r="G11" s="24">
        <v>145</v>
      </c>
      <c r="H11" s="24">
        <v>68</v>
      </c>
      <c r="I11" s="24">
        <v>87</v>
      </c>
      <c r="J11" s="24">
        <v>30</v>
      </c>
      <c r="K11" s="24">
        <v>30</v>
      </c>
      <c r="L11" s="24">
        <f t="shared" si="0"/>
        <v>746</v>
      </c>
      <c r="M11" s="24">
        <v>190</v>
      </c>
      <c r="N11" s="24">
        <v>13</v>
      </c>
    </row>
    <row r="12" spans="1:14" x14ac:dyDescent="0.2">
      <c r="A12" s="23">
        <v>36891</v>
      </c>
      <c r="B12" s="24" t="s">
        <v>50</v>
      </c>
      <c r="C12" s="24">
        <v>65</v>
      </c>
      <c r="D12" s="24">
        <v>68</v>
      </c>
      <c r="E12" s="24">
        <v>87</v>
      </c>
      <c r="F12" s="24">
        <v>71</v>
      </c>
      <c r="G12" s="24">
        <v>112</v>
      </c>
      <c r="H12" s="24">
        <v>75</v>
      </c>
      <c r="I12" s="24">
        <v>81</v>
      </c>
      <c r="J12" s="24">
        <v>41</v>
      </c>
      <c r="K12" s="24">
        <v>55</v>
      </c>
      <c r="L12" s="24">
        <f t="shared" si="0"/>
        <v>655</v>
      </c>
      <c r="M12" s="24">
        <v>177</v>
      </c>
      <c r="N12" s="24">
        <v>14</v>
      </c>
    </row>
    <row r="13" spans="1:14" x14ac:dyDescent="0.2">
      <c r="A13" s="23">
        <v>36891</v>
      </c>
      <c r="B13" s="24" t="s">
        <v>41</v>
      </c>
      <c r="C13" s="24">
        <v>128</v>
      </c>
      <c r="D13" s="24">
        <v>77</v>
      </c>
      <c r="E13" s="24">
        <v>96</v>
      </c>
      <c r="F13" s="24">
        <v>63</v>
      </c>
      <c r="G13" s="24">
        <v>76</v>
      </c>
      <c r="H13" s="24">
        <v>61</v>
      </c>
      <c r="I13" s="24">
        <v>50</v>
      </c>
      <c r="J13" s="24">
        <v>17</v>
      </c>
      <c r="K13" s="24">
        <v>37</v>
      </c>
      <c r="L13" s="24">
        <f t="shared" si="0"/>
        <v>605</v>
      </c>
      <c r="M13" s="24">
        <v>184</v>
      </c>
      <c r="N13" s="24">
        <v>8</v>
      </c>
    </row>
    <row r="14" spans="1:14" x14ac:dyDescent="0.2">
      <c r="A14" s="23">
        <v>36891</v>
      </c>
      <c r="B14" s="24" t="s">
        <v>67</v>
      </c>
      <c r="C14" s="24">
        <v>32</v>
      </c>
      <c r="D14" s="24">
        <v>52</v>
      </c>
      <c r="E14" s="24">
        <v>87</v>
      </c>
      <c r="F14" s="24">
        <v>43</v>
      </c>
      <c r="G14" s="24">
        <v>159</v>
      </c>
      <c r="H14" s="24">
        <v>34</v>
      </c>
      <c r="I14" s="24">
        <v>112</v>
      </c>
      <c r="J14" s="24">
        <v>24</v>
      </c>
      <c r="K14" s="24">
        <v>50</v>
      </c>
      <c r="L14" s="24">
        <f>SUM(C14:K14)</f>
        <v>593</v>
      </c>
      <c r="M14" s="24">
        <v>196</v>
      </c>
      <c r="N14" s="24">
        <v>18</v>
      </c>
    </row>
    <row r="15" spans="1:14" x14ac:dyDescent="0.2">
      <c r="A15" s="23">
        <v>36891</v>
      </c>
      <c r="B15" s="24" t="s">
        <v>8</v>
      </c>
      <c r="C15" s="24">
        <v>37</v>
      </c>
      <c r="D15" s="24">
        <v>65</v>
      </c>
      <c r="E15" s="24">
        <v>83</v>
      </c>
      <c r="F15" s="24">
        <v>44</v>
      </c>
      <c r="G15" s="24">
        <v>123</v>
      </c>
      <c r="H15" s="24">
        <v>18</v>
      </c>
      <c r="I15" s="24">
        <v>139</v>
      </c>
      <c r="J15" s="24">
        <v>12</v>
      </c>
      <c r="K15" s="24">
        <v>43</v>
      </c>
      <c r="L15" s="24">
        <f>SUM(C15:K15)</f>
        <v>564</v>
      </c>
      <c r="M15" s="24">
        <v>189</v>
      </c>
      <c r="N15" s="24">
        <v>0</v>
      </c>
    </row>
    <row r="16" spans="1:14" x14ac:dyDescent="0.2">
      <c r="A16" s="23">
        <v>36891</v>
      </c>
      <c r="B16" s="24" t="s">
        <v>16</v>
      </c>
      <c r="C16" s="24">
        <v>137</v>
      </c>
      <c r="D16" s="24">
        <v>125</v>
      </c>
      <c r="E16" s="24">
        <v>128</v>
      </c>
      <c r="F16" s="24">
        <v>73</v>
      </c>
      <c r="G16" s="24">
        <v>16</v>
      </c>
      <c r="H16" s="24">
        <v>7</v>
      </c>
      <c r="I16" s="24">
        <v>8</v>
      </c>
      <c r="J16" s="24">
        <v>3</v>
      </c>
      <c r="K16" s="24">
        <v>22</v>
      </c>
      <c r="L16" s="24">
        <f t="shared" si="0"/>
        <v>519</v>
      </c>
      <c r="M16" s="24">
        <v>194</v>
      </c>
      <c r="N16" s="24">
        <v>0</v>
      </c>
    </row>
    <row r="17" spans="1:14" x14ac:dyDescent="0.2">
      <c r="A17" s="23">
        <v>36891</v>
      </c>
      <c r="B17" s="24" t="s">
        <v>70</v>
      </c>
      <c r="C17" s="24">
        <v>0</v>
      </c>
      <c r="D17" s="24">
        <v>12</v>
      </c>
      <c r="E17" s="24">
        <v>57</v>
      </c>
      <c r="F17" s="24">
        <v>38</v>
      </c>
      <c r="G17" s="24">
        <v>183</v>
      </c>
      <c r="H17" s="24">
        <v>12</v>
      </c>
      <c r="I17" s="24">
        <v>98</v>
      </c>
      <c r="J17" s="24">
        <v>11</v>
      </c>
      <c r="K17" s="24">
        <v>43</v>
      </c>
      <c r="L17" s="24">
        <f t="shared" si="0"/>
        <v>454</v>
      </c>
      <c r="M17" s="24">
        <v>193</v>
      </c>
      <c r="N17" s="24">
        <v>0</v>
      </c>
    </row>
    <row r="18" spans="1:14" x14ac:dyDescent="0.2">
      <c r="A18" s="23">
        <v>36891</v>
      </c>
      <c r="B18" s="24" t="s">
        <v>64</v>
      </c>
      <c r="C18" s="24">
        <v>106</v>
      </c>
      <c r="D18" s="24">
        <v>42</v>
      </c>
      <c r="E18" s="24">
        <v>68</v>
      </c>
      <c r="F18" s="24">
        <v>53</v>
      </c>
      <c r="G18" s="24">
        <v>59</v>
      </c>
      <c r="H18" s="24">
        <v>44</v>
      </c>
      <c r="I18" s="24">
        <v>38</v>
      </c>
      <c r="J18" s="24">
        <v>3</v>
      </c>
      <c r="K18" s="24">
        <v>6</v>
      </c>
      <c r="L18" s="24">
        <f t="shared" si="0"/>
        <v>419</v>
      </c>
      <c r="M18" s="24">
        <v>186</v>
      </c>
      <c r="N18" s="24">
        <v>0</v>
      </c>
    </row>
    <row r="19" spans="1:14" x14ac:dyDescent="0.2">
      <c r="A19" s="23">
        <v>36891</v>
      </c>
      <c r="B19" s="24" t="s">
        <v>74</v>
      </c>
      <c r="C19" s="24">
        <v>18</v>
      </c>
      <c r="D19" s="24">
        <v>43</v>
      </c>
      <c r="E19" s="24">
        <v>66</v>
      </c>
      <c r="F19" s="24">
        <v>47</v>
      </c>
      <c r="G19" s="24">
        <v>71</v>
      </c>
      <c r="H19" s="24">
        <v>10</v>
      </c>
      <c r="I19" s="24">
        <v>32</v>
      </c>
      <c r="J19" s="24">
        <v>13</v>
      </c>
      <c r="K19" s="24">
        <v>27</v>
      </c>
      <c r="L19" s="24">
        <f t="shared" si="0"/>
        <v>327</v>
      </c>
      <c r="M19" s="24">
        <v>137</v>
      </c>
      <c r="N19" s="24">
        <v>0</v>
      </c>
    </row>
    <row r="20" spans="1:14" x14ac:dyDescent="0.2">
      <c r="A20" s="23">
        <v>36891</v>
      </c>
      <c r="B20" s="24" t="s">
        <v>77</v>
      </c>
      <c r="C20" s="24">
        <v>3</v>
      </c>
      <c r="D20" s="24">
        <v>23</v>
      </c>
      <c r="E20" s="24">
        <v>21</v>
      </c>
      <c r="F20" s="24">
        <v>69</v>
      </c>
      <c r="G20" s="24">
        <v>53</v>
      </c>
      <c r="H20" s="24">
        <v>33</v>
      </c>
      <c r="I20" s="24">
        <v>51</v>
      </c>
      <c r="J20" s="24">
        <v>1</v>
      </c>
      <c r="K20" s="24">
        <v>24</v>
      </c>
      <c r="L20" s="24">
        <f t="shared" si="0"/>
        <v>278</v>
      </c>
      <c r="M20" s="24">
        <v>110</v>
      </c>
      <c r="N20" s="24">
        <v>0</v>
      </c>
    </row>
    <row r="21" spans="1:14" x14ac:dyDescent="0.2">
      <c r="A21" s="23">
        <v>36891</v>
      </c>
      <c r="B21" s="24" t="s">
        <v>56</v>
      </c>
      <c r="C21" s="24">
        <v>12</v>
      </c>
      <c r="D21" s="24">
        <v>12</v>
      </c>
      <c r="E21" s="24">
        <v>54</v>
      </c>
      <c r="F21" s="24">
        <v>34</v>
      </c>
      <c r="G21" s="24">
        <v>67</v>
      </c>
      <c r="H21" s="24">
        <v>20</v>
      </c>
      <c r="I21" s="24">
        <v>63</v>
      </c>
      <c r="J21" s="24">
        <v>7</v>
      </c>
      <c r="K21" s="24">
        <v>4</v>
      </c>
      <c r="L21" s="24">
        <f t="shared" si="0"/>
        <v>273</v>
      </c>
      <c r="M21" s="24">
        <v>136</v>
      </c>
      <c r="N21" s="24">
        <v>0</v>
      </c>
    </row>
    <row r="22" spans="1:14" x14ac:dyDescent="0.2">
      <c r="A22" s="23">
        <v>36891</v>
      </c>
      <c r="B22" s="24" t="s">
        <v>59</v>
      </c>
      <c r="C22" s="24">
        <v>72</v>
      </c>
      <c r="D22" s="24">
        <v>25</v>
      </c>
      <c r="E22" s="24">
        <v>59</v>
      </c>
      <c r="F22" s="24">
        <v>4</v>
      </c>
      <c r="G22" s="24">
        <v>42</v>
      </c>
      <c r="H22" s="24">
        <v>5</v>
      </c>
      <c r="I22" s="24">
        <v>12</v>
      </c>
      <c r="J22" s="24">
        <v>0</v>
      </c>
      <c r="K22" s="24">
        <v>3</v>
      </c>
      <c r="L22" s="24">
        <f t="shared" si="0"/>
        <v>222</v>
      </c>
      <c r="M22" s="24">
        <v>116</v>
      </c>
      <c r="N22" s="24">
        <v>0</v>
      </c>
    </row>
    <row r="23" spans="1:14" x14ac:dyDescent="0.2">
      <c r="A23" s="23">
        <v>36891</v>
      </c>
      <c r="B23" s="24" t="s">
        <v>7</v>
      </c>
      <c r="C23" s="24">
        <v>17</v>
      </c>
      <c r="D23" s="24">
        <v>31</v>
      </c>
      <c r="E23" s="24">
        <v>37</v>
      </c>
      <c r="F23" s="24">
        <v>2</v>
      </c>
      <c r="G23" s="24">
        <v>56</v>
      </c>
      <c r="H23" s="24">
        <v>1</v>
      </c>
      <c r="I23" s="24">
        <v>19</v>
      </c>
      <c r="J23" s="24">
        <v>0</v>
      </c>
      <c r="K23" s="24">
        <v>9</v>
      </c>
      <c r="L23" s="24">
        <f t="shared" si="0"/>
        <v>172</v>
      </c>
      <c r="M23" s="24">
        <v>67</v>
      </c>
      <c r="N23" s="24">
        <v>0</v>
      </c>
    </row>
    <row r="24" spans="1:14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4" t="s">
        <v>27</v>
      </c>
      <c r="B25" s="24"/>
      <c r="C25" s="25">
        <f t="shared" ref="C25:N25" si="1">SUM(C3:C23)/COUNTA(C3:C23)</f>
        <v>66.904761904761898</v>
      </c>
      <c r="D25" s="25">
        <f t="shared" si="1"/>
        <v>71.761904761904759</v>
      </c>
      <c r="E25" s="25">
        <f t="shared" si="1"/>
        <v>101.28571428571429</v>
      </c>
      <c r="F25" s="25">
        <f t="shared" si="1"/>
        <v>81.142857142857139</v>
      </c>
      <c r="G25" s="25">
        <f t="shared" si="1"/>
        <v>116.38095238095238</v>
      </c>
      <c r="H25" s="25">
        <f t="shared" si="1"/>
        <v>62.952380952380949</v>
      </c>
      <c r="I25" s="25">
        <f t="shared" si="1"/>
        <v>78.095238095238102</v>
      </c>
      <c r="J25" s="25">
        <f t="shared" si="1"/>
        <v>24.142857142857142</v>
      </c>
      <c r="K25" s="25">
        <f t="shared" si="1"/>
        <v>35.523809523809526</v>
      </c>
      <c r="L25" s="25">
        <f t="shared" si="1"/>
        <v>638.19047619047615</v>
      </c>
      <c r="M25" s="25">
        <f t="shared" si="1"/>
        <v>181.61904761904762</v>
      </c>
      <c r="N25" s="25">
        <f t="shared" si="1"/>
        <v>9.9523809523809526</v>
      </c>
    </row>
    <row r="26" spans="1:14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</row>
    <row r="38" spans="1:14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</sheetData>
  <phoneticPr fontId="11" type="noConversion"/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8"/>
  <sheetViews>
    <sheetView workbookViewId="0">
      <selection activeCell="F17" sqref="F17"/>
    </sheetView>
  </sheetViews>
  <sheetFormatPr defaultRowHeight="12.75" x14ac:dyDescent="0.2"/>
  <cols>
    <col min="2" max="2" width="9.42578125" customWidth="1"/>
    <col min="3" max="11" width="5.85546875" customWidth="1"/>
    <col min="14" max="14" width="9.140625" style="7"/>
  </cols>
  <sheetData>
    <row r="1" spans="1:14" ht="24" customHeight="1" x14ac:dyDescent="0.2">
      <c r="A1" s="17" t="s">
        <v>78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8">
        <v>36160</v>
      </c>
      <c r="B3" t="s">
        <v>14</v>
      </c>
      <c r="C3">
        <v>108</v>
      </c>
      <c r="D3">
        <v>141</v>
      </c>
      <c r="E3">
        <v>191</v>
      </c>
      <c r="F3">
        <v>169</v>
      </c>
      <c r="G3">
        <v>194</v>
      </c>
      <c r="H3">
        <v>173</v>
      </c>
      <c r="I3">
        <v>160</v>
      </c>
      <c r="J3">
        <v>113</v>
      </c>
      <c r="K3">
        <v>90</v>
      </c>
      <c r="L3">
        <f t="shared" ref="L3:L26" si="0">SUM(C3:K3)</f>
        <v>1339</v>
      </c>
      <c r="M3">
        <v>238</v>
      </c>
      <c r="N3" s="7">
        <v>53</v>
      </c>
    </row>
    <row r="4" spans="1:14" x14ac:dyDescent="0.2">
      <c r="A4" s="8">
        <v>36160</v>
      </c>
      <c r="B4" t="s">
        <v>77</v>
      </c>
      <c r="C4">
        <v>76</v>
      </c>
      <c r="D4">
        <v>95</v>
      </c>
      <c r="E4">
        <v>166</v>
      </c>
      <c r="F4">
        <v>188</v>
      </c>
      <c r="G4">
        <v>209</v>
      </c>
      <c r="H4">
        <v>173</v>
      </c>
      <c r="I4">
        <v>157</v>
      </c>
      <c r="J4">
        <v>83</v>
      </c>
      <c r="K4">
        <v>92</v>
      </c>
      <c r="L4">
        <f t="shared" si="0"/>
        <v>1239</v>
      </c>
      <c r="M4">
        <v>242</v>
      </c>
      <c r="N4" s="7">
        <v>47</v>
      </c>
    </row>
    <row r="5" spans="1:14" x14ac:dyDescent="0.2">
      <c r="A5" s="8">
        <v>36160</v>
      </c>
      <c r="B5" t="s">
        <v>10</v>
      </c>
      <c r="C5">
        <v>54</v>
      </c>
      <c r="D5">
        <v>82</v>
      </c>
      <c r="E5">
        <v>151</v>
      </c>
      <c r="F5">
        <v>136</v>
      </c>
      <c r="G5">
        <v>163</v>
      </c>
      <c r="H5">
        <v>132</v>
      </c>
      <c r="I5">
        <v>145</v>
      </c>
      <c r="J5">
        <v>110</v>
      </c>
      <c r="K5">
        <v>105</v>
      </c>
      <c r="L5">
        <f t="shared" si="0"/>
        <v>1078</v>
      </c>
      <c r="M5">
        <v>221</v>
      </c>
      <c r="N5" s="7">
        <v>22</v>
      </c>
    </row>
    <row r="6" spans="1:14" x14ac:dyDescent="0.2">
      <c r="A6" s="8">
        <v>36160</v>
      </c>
      <c r="B6" t="s">
        <v>76</v>
      </c>
      <c r="C6">
        <v>123</v>
      </c>
      <c r="D6">
        <v>139</v>
      </c>
      <c r="E6">
        <v>172</v>
      </c>
      <c r="F6">
        <v>127</v>
      </c>
      <c r="G6">
        <v>146</v>
      </c>
      <c r="H6">
        <v>78</v>
      </c>
      <c r="I6">
        <v>118</v>
      </c>
      <c r="J6">
        <v>47</v>
      </c>
      <c r="K6">
        <v>92</v>
      </c>
      <c r="L6">
        <f t="shared" si="0"/>
        <v>1042</v>
      </c>
      <c r="M6">
        <v>233</v>
      </c>
    </row>
    <row r="7" spans="1:14" x14ac:dyDescent="0.2">
      <c r="A7" s="8">
        <v>36160</v>
      </c>
      <c r="B7" t="s">
        <v>66</v>
      </c>
      <c r="C7">
        <v>63</v>
      </c>
      <c r="D7">
        <v>70</v>
      </c>
      <c r="E7">
        <v>143</v>
      </c>
      <c r="F7">
        <v>152</v>
      </c>
      <c r="G7">
        <v>179</v>
      </c>
      <c r="H7">
        <v>161</v>
      </c>
      <c r="I7">
        <v>114</v>
      </c>
      <c r="J7">
        <v>72</v>
      </c>
      <c r="K7">
        <v>68</v>
      </c>
      <c r="L7">
        <f t="shared" si="0"/>
        <v>1022</v>
      </c>
      <c r="M7">
        <v>228</v>
      </c>
      <c r="N7" s="7">
        <v>17</v>
      </c>
    </row>
    <row r="8" spans="1:14" x14ac:dyDescent="0.2">
      <c r="A8" s="8">
        <v>36160</v>
      </c>
      <c r="B8" t="s">
        <v>51</v>
      </c>
      <c r="C8">
        <v>50</v>
      </c>
      <c r="D8">
        <v>72</v>
      </c>
      <c r="E8">
        <v>114</v>
      </c>
      <c r="F8">
        <v>112</v>
      </c>
      <c r="G8">
        <v>178</v>
      </c>
      <c r="H8">
        <v>110</v>
      </c>
      <c r="I8">
        <v>139</v>
      </c>
      <c r="J8">
        <v>76</v>
      </c>
      <c r="K8">
        <v>93</v>
      </c>
      <c r="L8">
        <f t="shared" si="0"/>
        <v>944</v>
      </c>
      <c r="M8">
        <v>216</v>
      </c>
      <c r="N8" s="7">
        <v>22</v>
      </c>
    </row>
    <row r="9" spans="1:14" x14ac:dyDescent="0.2">
      <c r="A9" s="8">
        <v>36160</v>
      </c>
      <c r="B9" t="s">
        <v>64</v>
      </c>
      <c r="C9">
        <v>97</v>
      </c>
      <c r="D9">
        <v>86</v>
      </c>
      <c r="E9">
        <v>118</v>
      </c>
      <c r="F9">
        <v>67</v>
      </c>
      <c r="G9">
        <v>115</v>
      </c>
      <c r="H9">
        <v>97</v>
      </c>
      <c r="I9">
        <v>111</v>
      </c>
      <c r="J9">
        <v>77</v>
      </c>
      <c r="K9">
        <v>82</v>
      </c>
      <c r="L9">
        <f t="shared" si="0"/>
        <v>850</v>
      </c>
      <c r="M9">
        <v>203</v>
      </c>
    </row>
    <row r="10" spans="1:14" x14ac:dyDescent="0.2">
      <c r="A10" s="8">
        <v>36160</v>
      </c>
      <c r="B10" t="s">
        <v>79</v>
      </c>
      <c r="C10">
        <v>3</v>
      </c>
      <c r="D10">
        <v>69</v>
      </c>
      <c r="E10">
        <v>88</v>
      </c>
      <c r="F10">
        <v>113</v>
      </c>
      <c r="G10">
        <v>138</v>
      </c>
      <c r="H10">
        <v>105</v>
      </c>
      <c r="I10">
        <v>76</v>
      </c>
      <c r="J10">
        <v>17</v>
      </c>
      <c r="K10">
        <v>46</v>
      </c>
      <c r="L10">
        <f t="shared" si="0"/>
        <v>655</v>
      </c>
      <c r="M10">
        <v>179</v>
      </c>
    </row>
    <row r="11" spans="1:14" x14ac:dyDescent="0.2">
      <c r="A11" s="8">
        <v>36160</v>
      </c>
      <c r="B11" t="s">
        <v>65</v>
      </c>
      <c r="C11">
        <v>15</v>
      </c>
      <c r="D11">
        <v>20</v>
      </c>
      <c r="E11">
        <v>87</v>
      </c>
      <c r="F11">
        <v>126</v>
      </c>
      <c r="G11">
        <v>166</v>
      </c>
      <c r="H11">
        <v>81</v>
      </c>
      <c r="I11">
        <v>61</v>
      </c>
      <c r="J11">
        <v>26</v>
      </c>
      <c r="K11">
        <v>33</v>
      </c>
      <c r="L11">
        <f t="shared" si="0"/>
        <v>615</v>
      </c>
      <c r="M11">
        <v>200</v>
      </c>
      <c r="N11" s="7">
        <v>5</v>
      </c>
    </row>
    <row r="12" spans="1:14" x14ac:dyDescent="0.2">
      <c r="A12" s="8">
        <v>36160</v>
      </c>
      <c r="B12" t="s">
        <v>80</v>
      </c>
      <c r="C12">
        <v>7</v>
      </c>
      <c r="D12">
        <v>16</v>
      </c>
      <c r="E12">
        <v>69</v>
      </c>
      <c r="F12">
        <v>77</v>
      </c>
      <c r="G12">
        <v>98</v>
      </c>
      <c r="H12">
        <v>161</v>
      </c>
      <c r="I12">
        <v>62</v>
      </c>
      <c r="J12">
        <v>43</v>
      </c>
      <c r="K12">
        <v>65</v>
      </c>
      <c r="L12">
        <f t="shared" si="0"/>
        <v>598</v>
      </c>
      <c r="M12">
        <v>208</v>
      </c>
    </row>
    <row r="13" spans="1:14" x14ac:dyDescent="0.2">
      <c r="A13" s="8">
        <v>36160</v>
      </c>
      <c r="B13" t="s">
        <v>8</v>
      </c>
      <c r="C13">
        <v>19</v>
      </c>
      <c r="D13">
        <v>78</v>
      </c>
      <c r="E13">
        <v>104</v>
      </c>
      <c r="F13">
        <v>45</v>
      </c>
      <c r="G13">
        <v>115</v>
      </c>
      <c r="H13">
        <v>21</v>
      </c>
      <c r="I13">
        <v>123</v>
      </c>
      <c r="J13">
        <v>13</v>
      </c>
      <c r="K13">
        <v>59</v>
      </c>
      <c r="L13">
        <f t="shared" si="0"/>
        <v>577</v>
      </c>
      <c r="M13">
        <v>174</v>
      </c>
      <c r="N13" s="7">
        <v>1</v>
      </c>
    </row>
    <row r="14" spans="1:14" x14ac:dyDescent="0.2">
      <c r="A14" s="8">
        <v>36160</v>
      </c>
      <c r="B14" t="s">
        <v>41</v>
      </c>
      <c r="C14">
        <v>67</v>
      </c>
      <c r="D14">
        <v>67</v>
      </c>
      <c r="E14">
        <v>66</v>
      </c>
      <c r="F14">
        <v>22</v>
      </c>
      <c r="G14">
        <v>138</v>
      </c>
      <c r="H14">
        <v>20</v>
      </c>
      <c r="I14">
        <v>58</v>
      </c>
      <c r="J14">
        <v>19</v>
      </c>
      <c r="K14">
        <v>34</v>
      </c>
      <c r="L14">
        <f t="shared" si="0"/>
        <v>491</v>
      </c>
      <c r="M14">
        <v>180</v>
      </c>
      <c r="N14" s="7">
        <v>1</v>
      </c>
    </row>
    <row r="15" spans="1:14" x14ac:dyDescent="0.2">
      <c r="A15" s="8">
        <v>36160</v>
      </c>
      <c r="B15" t="s">
        <v>81</v>
      </c>
      <c r="C15">
        <v>0</v>
      </c>
      <c r="D15">
        <v>13</v>
      </c>
      <c r="E15">
        <v>108</v>
      </c>
      <c r="F15">
        <v>6</v>
      </c>
      <c r="G15">
        <v>138</v>
      </c>
      <c r="H15">
        <v>0</v>
      </c>
      <c r="I15">
        <v>49</v>
      </c>
      <c r="J15">
        <v>12</v>
      </c>
      <c r="K15">
        <v>31</v>
      </c>
      <c r="L15">
        <f t="shared" si="0"/>
        <v>357</v>
      </c>
      <c r="M15">
        <v>172</v>
      </c>
      <c r="N15" s="7">
        <v>0</v>
      </c>
    </row>
    <row r="16" spans="1:14" x14ac:dyDescent="0.2">
      <c r="A16" s="8">
        <v>36160</v>
      </c>
      <c r="B16" t="s">
        <v>82</v>
      </c>
      <c r="C16">
        <v>4</v>
      </c>
      <c r="D16">
        <v>33</v>
      </c>
      <c r="E16">
        <v>49</v>
      </c>
      <c r="F16">
        <v>52</v>
      </c>
      <c r="G16">
        <v>68</v>
      </c>
      <c r="H16">
        <v>27</v>
      </c>
      <c r="I16">
        <v>56</v>
      </c>
      <c r="J16">
        <v>3</v>
      </c>
      <c r="K16">
        <v>35</v>
      </c>
      <c r="L16">
        <f t="shared" si="0"/>
        <v>327</v>
      </c>
      <c r="M16">
        <v>122</v>
      </c>
      <c r="N16" s="7">
        <v>0</v>
      </c>
    </row>
    <row r="17" spans="1:14" x14ac:dyDescent="0.2">
      <c r="A17" s="8">
        <v>36160</v>
      </c>
      <c r="B17" t="s">
        <v>16</v>
      </c>
      <c r="C17">
        <v>109</v>
      </c>
      <c r="D17">
        <v>52</v>
      </c>
      <c r="E17">
        <v>63</v>
      </c>
      <c r="F17">
        <v>31</v>
      </c>
      <c r="G17">
        <v>21</v>
      </c>
      <c r="H17">
        <v>19</v>
      </c>
      <c r="I17">
        <v>12</v>
      </c>
      <c r="J17">
        <v>2</v>
      </c>
      <c r="K17">
        <v>5</v>
      </c>
      <c r="L17">
        <f t="shared" si="0"/>
        <v>314</v>
      </c>
      <c r="M17">
        <v>151</v>
      </c>
      <c r="N17" s="7">
        <v>0</v>
      </c>
    </row>
    <row r="18" spans="1:14" x14ac:dyDescent="0.2">
      <c r="A18" s="8">
        <v>36160</v>
      </c>
      <c r="B18" t="s">
        <v>58</v>
      </c>
      <c r="C18">
        <v>0</v>
      </c>
      <c r="D18">
        <v>46</v>
      </c>
      <c r="E18">
        <v>61</v>
      </c>
      <c r="F18">
        <v>27</v>
      </c>
      <c r="G18">
        <v>65</v>
      </c>
      <c r="H18">
        <v>25</v>
      </c>
      <c r="I18">
        <v>58</v>
      </c>
      <c r="J18">
        <v>8</v>
      </c>
      <c r="K18">
        <v>12</v>
      </c>
      <c r="L18">
        <f t="shared" si="0"/>
        <v>302</v>
      </c>
      <c r="M18">
        <v>103</v>
      </c>
      <c r="N18" s="7">
        <v>0</v>
      </c>
    </row>
    <row r="19" spans="1:14" x14ac:dyDescent="0.2">
      <c r="A19" s="8">
        <v>36160</v>
      </c>
      <c r="B19" t="s">
        <v>55</v>
      </c>
      <c r="C19">
        <v>0</v>
      </c>
      <c r="D19">
        <v>8</v>
      </c>
      <c r="E19">
        <v>52</v>
      </c>
      <c r="F19">
        <v>34</v>
      </c>
      <c r="G19">
        <v>67</v>
      </c>
      <c r="H19">
        <v>21</v>
      </c>
      <c r="I19">
        <v>38</v>
      </c>
      <c r="J19">
        <v>9</v>
      </c>
      <c r="K19">
        <v>24</v>
      </c>
      <c r="L19">
        <f t="shared" si="0"/>
        <v>253</v>
      </c>
      <c r="M19">
        <v>120</v>
      </c>
      <c r="N19" s="7">
        <v>0</v>
      </c>
    </row>
    <row r="20" spans="1:14" x14ac:dyDescent="0.2">
      <c r="A20" s="8">
        <v>36160</v>
      </c>
      <c r="B20" t="s">
        <v>83</v>
      </c>
      <c r="C20">
        <v>2</v>
      </c>
      <c r="D20">
        <v>17</v>
      </c>
      <c r="E20">
        <v>37</v>
      </c>
      <c r="F20">
        <v>48</v>
      </c>
      <c r="G20">
        <v>60</v>
      </c>
      <c r="H20">
        <v>46</v>
      </c>
      <c r="I20">
        <v>18</v>
      </c>
      <c r="J20">
        <v>12</v>
      </c>
      <c r="K20">
        <v>8</v>
      </c>
      <c r="L20">
        <f t="shared" si="0"/>
        <v>248</v>
      </c>
      <c r="M20">
        <v>135</v>
      </c>
    </row>
    <row r="21" spans="1:14" x14ac:dyDescent="0.2">
      <c r="A21" s="8">
        <v>36160</v>
      </c>
      <c r="B21" t="s">
        <v>84</v>
      </c>
      <c r="C21">
        <v>11</v>
      </c>
      <c r="D21">
        <v>12</v>
      </c>
      <c r="E21">
        <v>13</v>
      </c>
      <c r="F21">
        <v>21</v>
      </c>
      <c r="G21">
        <v>5</v>
      </c>
      <c r="H21">
        <v>124</v>
      </c>
      <c r="I21">
        <v>6</v>
      </c>
      <c r="J21">
        <v>4</v>
      </c>
      <c r="K21">
        <v>16</v>
      </c>
      <c r="L21">
        <f t="shared" si="0"/>
        <v>212</v>
      </c>
      <c r="M21">
        <v>130</v>
      </c>
    </row>
    <row r="22" spans="1:14" x14ac:dyDescent="0.2">
      <c r="A22" s="8">
        <v>36160</v>
      </c>
      <c r="B22" t="s">
        <v>85</v>
      </c>
      <c r="C22">
        <v>21</v>
      </c>
      <c r="D22">
        <v>41</v>
      </c>
      <c r="E22">
        <v>38</v>
      </c>
      <c r="F22">
        <v>13</v>
      </c>
      <c r="G22">
        <v>52</v>
      </c>
      <c r="H22">
        <v>4</v>
      </c>
      <c r="I22">
        <v>22</v>
      </c>
      <c r="J22">
        <v>0</v>
      </c>
      <c r="K22">
        <v>5</v>
      </c>
      <c r="L22">
        <f t="shared" si="0"/>
        <v>196</v>
      </c>
      <c r="M22">
        <v>78</v>
      </c>
      <c r="N22" s="7">
        <v>0</v>
      </c>
    </row>
    <row r="23" spans="1:14" x14ac:dyDescent="0.2">
      <c r="A23" s="8">
        <v>36160</v>
      </c>
      <c r="B23" t="s">
        <v>7</v>
      </c>
      <c r="C23">
        <v>9</v>
      </c>
      <c r="D23">
        <v>24</v>
      </c>
      <c r="E23">
        <v>35</v>
      </c>
      <c r="F23">
        <v>21</v>
      </c>
      <c r="G23">
        <v>48</v>
      </c>
      <c r="H23">
        <v>14</v>
      </c>
      <c r="I23">
        <v>23</v>
      </c>
      <c r="J23">
        <v>1</v>
      </c>
      <c r="K23">
        <v>6</v>
      </c>
      <c r="L23">
        <f t="shared" si="0"/>
        <v>181</v>
      </c>
      <c r="M23">
        <v>76</v>
      </c>
      <c r="N23" s="7">
        <v>0</v>
      </c>
    </row>
    <row r="24" spans="1:14" x14ac:dyDescent="0.2">
      <c r="A24" s="8">
        <v>36160</v>
      </c>
      <c r="B24" t="s">
        <v>56</v>
      </c>
      <c r="C24">
        <v>0</v>
      </c>
      <c r="D24">
        <v>3</v>
      </c>
      <c r="E24">
        <v>34</v>
      </c>
      <c r="F24">
        <v>25</v>
      </c>
      <c r="G24">
        <v>53</v>
      </c>
      <c r="H24">
        <v>24</v>
      </c>
      <c r="I24">
        <v>16</v>
      </c>
      <c r="J24">
        <v>5</v>
      </c>
      <c r="K24">
        <v>3</v>
      </c>
      <c r="L24">
        <f t="shared" si="0"/>
        <v>163</v>
      </c>
      <c r="M24" s="7" t="s">
        <v>31</v>
      </c>
      <c r="N24" s="7">
        <v>0</v>
      </c>
    </row>
    <row r="25" spans="1:14" x14ac:dyDescent="0.2">
      <c r="A25" s="8">
        <v>36160</v>
      </c>
      <c r="B25" t="s">
        <v>86</v>
      </c>
      <c r="C25">
        <v>146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f t="shared" si="0"/>
        <v>146</v>
      </c>
      <c r="M25">
        <v>146</v>
      </c>
      <c r="N25" s="7">
        <v>0</v>
      </c>
    </row>
    <row r="26" spans="1:14" x14ac:dyDescent="0.2">
      <c r="A26" s="8">
        <v>36160</v>
      </c>
      <c r="B26" t="s">
        <v>59</v>
      </c>
      <c r="C26">
        <v>28</v>
      </c>
      <c r="D26">
        <v>31</v>
      </c>
      <c r="E26">
        <v>13</v>
      </c>
      <c r="F26">
        <v>0</v>
      </c>
      <c r="G26">
        <v>5</v>
      </c>
      <c r="H26">
        <v>0</v>
      </c>
      <c r="I26">
        <v>0</v>
      </c>
      <c r="J26">
        <v>0</v>
      </c>
      <c r="K26">
        <v>0</v>
      </c>
      <c r="L26">
        <f t="shared" si="0"/>
        <v>77</v>
      </c>
      <c r="M26">
        <v>52</v>
      </c>
      <c r="N26" s="7">
        <v>0</v>
      </c>
    </row>
    <row r="28" spans="1:14" x14ac:dyDescent="0.2">
      <c r="A28" t="s">
        <v>27</v>
      </c>
      <c r="C28" s="9">
        <f t="shared" ref="C28:N28" si="1">SUM(C3:C26)/COUNTA(C3:C26)</f>
        <v>42.166666666666664</v>
      </c>
      <c r="D28" s="9">
        <f t="shared" si="1"/>
        <v>50.625</v>
      </c>
      <c r="E28" s="9">
        <f t="shared" si="1"/>
        <v>82.166666666666671</v>
      </c>
      <c r="F28" s="9">
        <f t="shared" si="1"/>
        <v>67.166666666666671</v>
      </c>
      <c r="G28" s="9">
        <f t="shared" si="1"/>
        <v>100.875</v>
      </c>
      <c r="H28" s="9">
        <f t="shared" si="1"/>
        <v>67.333333333333329</v>
      </c>
      <c r="I28" s="9">
        <f t="shared" si="1"/>
        <v>67.583333333333329</v>
      </c>
      <c r="J28" s="9">
        <f t="shared" si="1"/>
        <v>31.333333333333332</v>
      </c>
      <c r="K28" s="9">
        <f t="shared" si="1"/>
        <v>41.833333333333336</v>
      </c>
      <c r="L28" s="9">
        <f t="shared" si="1"/>
        <v>551.08333333333337</v>
      </c>
      <c r="M28" s="9">
        <f t="shared" si="1"/>
        <v>158.625</v>
      </c>
      <c r="N28" s="11">
        <f t="shared" si="1"/>
        <v>9.3333333333333339</v>
      </c>
    </row>
  </sheetData>
  <phoneticPr fontId="11" type="noConversion"/>
  <pageMargins left="0.75" right="0.75" top="1" bottom="1" header="0.5" footer="0.5"/>
  <pageSetup paperSize="9" orientation="portrait" horizontalDpi="0" r:id="rId1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0"/>
  <sheetViews>
    <sheetView workbookViewId="0">
      <selection activeCell="C14" sqref="C14"/>
    </sheetView>
  </sheetViews>
  <sheetFormatPr defaultRowHeight="12.75" x14ac:dyDescent="0.2"/>
  <cols>
    <col min="2" max="2" width="9.42578125" customWidth="1"/>
    <col min="3" max="11" width="5.85546875" customWidth="1"/>
    <col min="12" max="12" width="9.140625" style="10"/>
    <col min="14" max="14" width="9.140625" style="7"/>
  </cols>
  <sheetData>
    <row r="1" spans="1:14" ht="24" customHeight="1" x14ac:dyDescent="0.2">
      <c r="A1" s="17" t="s">
        <v>87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19" t="s">
        <v>4</v>
      </c>
      <c r="M2" s="2" t="s">
        <v>5</v>
      </c>
      <c r="N2" s="2" t="s">
        <v>26</v>
      </c>
    </row>
    <row r="3" spans="1:14" x14ac:dyDescent="0.2">
      <c r="A3" s="8">
        <v>36160</v>
      </c>
      <c r="B3" t="s">
        <v>14</v>
      </c>
      <c r="C3">
        <v>104</v>
      </c>
      <c r="D3">
        <v>133</v>
      </c>
      <c r="E3">
        <v>185</v>
      </c>
      <c r="F3">
        <v>167</v>
      </c>
      <c r="G3">
        <v>202</v>
      </c>
      <c r="H3">
        <v>194</v>
      </c>
      <c r="I3">
        <v>171</v>
      </c>
      <c r="J3">
        <v>157</v>
      </c>
      <c r="K3">
        <v>173</v>
      </c>
      <c r="L3" s="10">
        <f t="shared" ref="L3:L28" si="0">SUM(C3:K3)</f>
        <v>1486</v>
      </c>
      <c r="M3">
        <v>250</v>
      </c>
      <c r="N3" s="7">
        <v>66</v>
      </c>
    </row>
    <row r="4" spans="1:14" x14ac:dyDescent="0.2">
      <c r="A4" s="8">
        <v>36160</v>
      </c>
      <c r="B4" t="s">
        <v>66</v>
      </c>
      <c r="C4">
        <v>74</v>
      </c>
      <c r="D4">
        <v>64</v>
      </c>
      <c r="E4">
        <v>117</v>
      </c>
      <c r="F4">
        <v>159</v>
      </c>
      <c r="G4">
        <v>175</v>
      </c>
      <c r="H4">
        <v>179</v>
      </c>
      <c r="I4">
        <v>158</v>
      </c>
      <c r="J4">
        <v>141</v>
      </c>
      <c r="K4">
        <v>139</v>
      </c>
      <c r="L4" s="10">
        <f t="shared" si="0"/>
        <v>1206</v>
      </c>
      <c r="M4">
        <v>245</v>
      </c>
      <c r="N4" s="7">
        <v>19</v>
      </c>
    </row>
    <row r="5" spans="1:14" x14ac:dyDescent="0.2">
      <c r="A5" s="8">
        <v>36160</v>
      </c>
      <c r="B5" t="s">
        <v>10</v>
      </c>
      <c r="C5">
        <v>60</v>
      </c>
      <c r="D5">
        <v>81</v>
      </c>
      <c r="E5">
        <v>131</v>
      </c>
      <c r="F5">
        <v>147</v>
      </c>
      <c r="G5">
        <v>167</v>
      </c>
      <c r="H5">
        <v>154</v>
      </c>
      <c r="I5">
        <v>157</v>
      </c>
      <c r="J5">
        <v>144</v>
      </c>
      <c r="K5">
        <v>164</v>
      </c>
      <c r="L5" s="10">
        <f t="shared" si="0"/>
        <v>1205</v>
      </c>
      <c r="M5">
        <v>231</v>
      </c>
      <c r="N5" s="7">
        <v>37</v>
      </c>
    </row>
    <row r="6" spans="1:14" x14ac:dyDescent="0.2">
      <c r="A6" s="8">
        <v>36160</v>
      </c>
      <c r="B6" t="s">
        <v>8</v>
      </c>
      <c r="C6">
        <v>84</v>
      </c>
      <c r="D6">
        <v>104</v>
      </c>
      <c r="E6">
        <v>139</v>
      </c>
      <c r="F6">
        <v>125</v>
      </c>
      <c r="G6">
        <v>138</v>
      </c>
      <c r="H6">
        <v>114</v>
      </c>
      <c r="I6">
        <v>140</v>
      </c>
      <c r="J6">
        <v>102</v>
      </c>
      <c r="K6">
        <v>119</v>
      </c>
      <c r="L6" s="10">
        <f t="shared" si="0"/>
        <v>1065</v>
      </c>
      <c r="M6">
        <v>217</v>
      </c>
      <c r="N6" s="7">
        <v>35</v>
      </c>
    </row>
    <row r="7" spans="1:14" x14ac:dyDescent="0.2">
      <c r="A7" s="8">
        <v>36160</v>
      </c>
      <c r="B7" t="s">
        <v>64</v>
      </c>
      <c r="C7">
        <v>90</v>
      </c>
      <c r="D7">
        <v>80</v>
      </c>
      <c r="E7">
        <v>103</v>
      </c>
      <c r="F7">
        <v>83</v>
      </c>
      <c r="G7">
        <v>143</v>
      </c>
      <c r="H7">
        <v>121</v>
      </c>
      <c r="I7">
        <v>150</v>
      </c>
      <c r="J7">
        <v>109</v>
      </c>
      <c r="K7">
        <v>146</v>
      </c>
      <c r="L7" s="10">
        <f t="shared" si="0"/>
        <v>1025</v>
      </c>
      <c r="M7">
        <v>143</v>
      </c>
      <c r="N7" s="7" t="s">
        <v>31</v>
      </c>
    </row>
    <row r="8" spans="1:14" x14ac:dyDescent="0.2">
      <c r="A8" s="8">
        <v>36160</v>
      </c>
      <c r="B8" t="s">
        <v>51</v>
      </c>
      <c r="C8">
        <v>50</v>
      </c>
      <c r="D8">
        <v>65</v>
      </c>
      <c r="E8">
        <v>99</v>
      </c>
      <c r="F8">
        <v>119</v>
      </c>
      <c r="G8">
        <v>158</v>
      </c>
      <c r="H8">
        <v>120</v>
      </c>
      <c r="I8">
        <v>132</v>
      </c>
      <c r="J8">
        <v>105</v>
      </c>
      <c r="K8">
        <v>162</v>
      </c>
      <c r="L8" s="10">
        <f t="shared" si="0"/>
        <v>1010</v>
      </c>
      <c r="M8">
        <v>213</v>
      </c>
      <c r="N8" s="7">
        <v>20</v>
      </c>
    </row>
    <row r="9" spans="1:14" x14ac:dyDescent="0.2">
      <c r="A9" s="8">
        <v>36160</v>
      </c>
      <c r="B9" t="s">
        <v>76</v>
      </c>
      <c r="C9">
        <v>102</v>
      </c>
      <c r="D9">
        <v>102</v>
      </c>
      <c r="E9">
        <v>111</v>
      </c>
      <c r="F9">
        <v>105</v>
      </c>
      <c r="G9">
        <v>116</v>
      </c>
      <c r="H9">
        <v>116</v>
      </c>
      <c r="I9">
        <v>100</v>
      </c>
      <c r="J9">
        <v>104</v>
      </c>
      <c r="K9">
        <v>101</v>
      </c>
      <c r="L9" s="10">
        <f t="shared" si="0"/>
        <v>957</v>
      </c>
      <c r="M9">
        <v>223</v>
      </c>
      <c r="N9" s="7">
        <v>15</v>
      </c>
    </row>
    <row r="10" spans="1:14" x14ac:dyDescent="0.2">
      <c r="A10" s="8">
        <v>36160</v>
      </c>
      <c r="B10" t="s">
        <v>80</v>
      </c>
      <c r="C10">
        <v>42</v>
      </c>
      <c r="D10">
        <v>36</v>
      </c>
      <c r="E10">
        <v>68</v>
      </c>
      <c r="F10">
        <v>80</v>
      </c>
      <c r="G10">
        <v>112</v>
      </c>
      <c r="H10">
        <v>178</v>
      </c>
      <c r="I10">
        <v>114</v>
      </c>
      <c r="J10">
        <v>107</v>
      </c>
      <c r="K10">
        <v>135</v>
      </c>
      <c r="L10" s="10">
        <f t="shared" si="0"/>
        <v>872</v>
      </c>
      <c r="M10" s="5">
        <v>228</v>
      </c>
      <c r="N10" s="7">
        <v>9</v>
      </c>
    </row>
    <row r="11" spans="1:14" x14ac:dyDescent="0.2">
      <c r="A11" s="8">
        <v>36160</v>
      </c>
      <c r="B11" t="s">
        <v>49</v>
      </c>
      <c r="C11">
        <v>29</v>
      </c>
      <c r="D11">
        <v>49</v>
      </c>
      <c r="E11">
        <v>67</v>
      </c>
      <c r="F11">
        <v>87</v>
      </c>
      <c r="G11">
        <v>126</v>
      </c>
      <c r="H11">
        <v>92</v>
      </c>
      <c r="I11">
        <v>128</v>
      </c>
      <c r="J11">
        <v>88</v>
      </c>
      <c r="K11">
        <v>114</v>
      </c>
      <c r="L11" s="10">
        <f t="shared" si="0"/>
        <v>780</v>
      </c>
      <c r="M11">
        <v>207</v>
      </c>
      <c r="N11" s="7">
        <v>2</v>
      </c>
    </row>
    <row r="12" spans="1:14" x14ac:dyDescent="0.2">
      <c r="A12" s="8">
        <v>36160</v>
      </c>
      <c r="B12" t="s">
        <v>65</v>
      </c>
      <c r="C12">
        <v>35</v>
      </c>
      <c r="D12">
        <v>29</v>
      </c>
      <c r="E12">
        <v>62</v>
      </c>
      <c r="F12">
        <v>131</v>
      </c>
      <c r="G12">
        <v>163</v>
      </c>
      <c r="H12">
        <v>112</v>
      </c>
      <c r="I12">
        <v>84</v>
      </c>
      <c r="J12">
        <v>42</v>
      </c>
      <c r="K12">
        <v>60</v>
      </c>
      <c r="L12" s="10">
        <f t="shared" si="0"/>
        <v>718</v>
      </c>
      <c r="M12">
        <v>218</v>
      </c>
    </row>
    <row r="13" spans="1:14" x14ac:dyDescent="0.2">
      <c r="A13" s="8">
        <v>36160</v>
      </c>
      <c r="B13" t="s">
        <v>62</v>
      </c>
      <c r="C13">
        <v>24</v>
      </c>
      <c r="D13">
        <v>37</v>
      </c>
      <c r="E13">
        <v>75</v>
      </c>
      <c r="F13">
        <v>74</v>
      </c>
      <c r="G13">
        <v>113</v>
      </c>
      <c r="H13">
        <v>125</v>
      </c>
      <c r="I13">
        <v>104</v>
      </c>
      <c r="J13">
        <v>83</v>
      </c>
      <c r="K13">
        <v>69</v>
      </c>
      <c r="L13" s="10">
        <f t="shared" si="0"/>
        <v>704</v>
      </c>
      <c r="M13">
        <v>177</v>
      </c>
      <c r="N13" s="7">
        <v>4</v>
      </c>
    </row>
    <row r="14" spans="1:14" x14ac:dyDescent="0.2">
      <c r="A14" s="8">
        <v>36160</v>
      </c>
      <c r="B14" t="s">
        <v>81</v>
      </c>
      <c r="C14">
        <v>5</v>
      </c>
      <c r="D14">
        <v>51</v>
      </c>
      <c r="E14">
        <v>96</v>
      </c>
      <c r="F14">
        <v>37</v>
      </c>
      <c r="G14">
        <v>136</v>
      </c>
      <c r="H14">
        <v>79</v>
      </c>
      <c r="I14">
        <v>96</v>
      </c>
      <c r="J14">
        <v>61</v>
      </c>
      <c r="K14">
        <v>86</v>
      </c>
      <c r="L14" s="10">
        <f t="shared" si="0"/>
        <v>647</v>
      </c>
      <c r="M14">
        <v>186</v>
      </c>
      <c r="N14" s="7">
        <v>2</v>
      </c>
    </row>
    <row r="15" spans="1:14" x14ac:dyDescent="0.2">
      <c r="A15" s="8">
        <v>36160</v>
      </c>
      <c r="B15" t="s">
        <v>88</v>
      </c>
      <c r="C15">
        <v>63</v>
      </c>
      <c r="D15">
        <v>92</v>
      </c>
      <c r="E15">
        <v>150</v>
      </c>
      <c r="F15">
        <v>63</v>
      </c>
      <c r="G15">
        <v>80</v>
      </c>
      <c r="H15">
        <v>18</v>
      </c>
      <c r="I15">
        <v>90</v>
      </c>
      <c r="J15">
        <v>24</v>
      </c>
      <c r="K15">
        <v>52</v>
      </c>
      <c r="L15" s="10">
        <f t="shared" si="0"/>
        <v>632</v>
      </c>
      <c r="M15">
        <v>185</v>
      </c>
      <c r="N15" s="7">
        <v>1</v>
      </c>
    </row>
    <row r="16" spans="1:14" x14ac:dyDescent="0.2">
      <c r="A16" s="8">
        <v>36160</v>
      </c>
      <c r="B16" t="s">
        <v>52</v>
      </c>
      <c r="C16">
        <v>33</v>
      </c>
      <c r="D16">
        <v>46</v>
      </c>
      <c r="E16">
        <v>73</v>
      </c>
      <c r="F16">
        <v>95</v>
      </c>
      <c r="G16">
        <v>102</v>
      </c>
      <c r="H16">
        <v>62</v>
      </c>
      <c r="I16">
        <v>79</v>
      </c>
      <c r="J16">
        <v>66</v>
      </c>
      <c r="K16">
        <v>60</v>
      </c>
      <c r="L16" s="10">
        <f t="shared" si="0"/>
        <v>616</v>
      </c>
      <c r="M16">
        <v>177</v>
      </c>
      <c r="N16" s="7">
        <v>3</v>
      </c>
    </row>
    <row r="17" spans="1:14" x14ac:dyDescent="0.2">
      <c r="A17" s="8">
        <v>36160</v>
      </c>
      <c r="B17" t="s">
        <v>12</v>
      </c>
      <c r="C17">
        <v>27</v>
      </c>
      <c r="D17">
        <v>36</v>
      </c>
      <c r="E17">
        <v>52</v>
      </c>
      <c r="F17">
        <v>58</v>
      </c>
      <c r="G17">
        <v>52</v>
      </c>
      <c r="H17">
        <v>51</v>
      </c>
      <c r="I17">
        <v>41</v>
      </c>
      <c r="J17">
        <v>122</v>
      </c>
      <c r="K17">
        <v>133</v>
      </c>
      <c r="L17" s="10">
        <f t="shared" si="0"/>
        <v>572</v>
      </c>
      <c r="M17">
        <v>194</v>
      </c>
      <c r="N17" s="7">
        <v>3</v>
      </c>
    </row>
    <row r="18" spans="1:14" x14ac:dyDescent="0.2">
      <c r="A18" s="8">
        <v>36160</v>
      </c>
      <c r="B18" t="s">
        <v>7</v>
      </c>
      <c r="C18">
        <v>9</v>
      </c>
      <c r="D18">
        <v>42</v>
      </c>
      <c r="E18">
        <v>75</v>
      </c>
      <c r="F18">
        <v>43</v>
      </c>
      <c r="G18">
        <v>96</v>
      </c>
      <c r="H18">
        <v>36</v>
      </c>
      <c r="I18">
        <v>88</v>
      </c>
      <c r="J18">
        <v>45</v>
      </c>
      <c r="K18">
        <v>74</v>
      </c>
      <c r="L18" s="10">
        <f t="shared" si="0"/>
        <v>508</v>
      </c>
      <c r="M18">
        <v>158</v>
      </c>
      <c r="N18" s="7">
        <v>1</v>
      </c>
    </row>
    <row r="19" spans="1:14" x14ac:dyDescent="0.2">
      <c r="A19" s="8">
        <v>36160</v>
      </c>
      <c r="B19" t="s">
        <v>79</v>
      </c>
      <c r="C19">
        <v>8</v>
      </c>
      <c r="D19">
        <v>40</v>
      </c>
      <c r="E19">
        <v>58</v>
      </c>
      <c r="F19">
        <v>76</v>
      </c>
      <c r="G19">
        <v>100</v>
      </c>
      <c r="H19">
        <v>73</v>
      </c>
      <c r="I19">
        <v>74</v>
      </c>
      <c r="J19">
        <v>37</v>
      </c>
      <c r="K19">
        <v>22</v>
      </c>
      <c r="L19" s="10">
        <f t="shared" si="0"/>
        <v>488</v>
      </c>
      <c r="M19">
        <v>147</v>
      </c>
      <c r="N19" s="7">
        <v>1</v>
      </c>
    </row>
    <row r="20" spans="1:14" x14ac:dyDescent="0.2">
      <c r="A20" s="8">
        <v>36160</v>
      </c>
      <c r="B20" t="s">
        <v>41</v>
      </c>
      <c r="C20">
        <v>47</v>
      </c>
      <c r="D20">
        <v>49</v>
      </c>
      <c r="E20">
        <v>75</v>
      </c>
      <c r="F20">
        <v>25</v>
      </c>
      <c r="G20">
        <v>89</v>
      </c>
      <c r="H20">
        <v>36</v>
      </c>
      <c r="I20">
        <v>80</v>
      </c>
      <c r="J20">
        <v>30</v>
      </c>
      <c r="K20">
        <v>40</v>
      </c>
      <c r="L20" s="10">
        <f t="shared" si="0"/>
        <v>471</v>
      </c>
      <c r="M20">
        <v>159</v>
      </c>
      <c r="N20" s="7">
        <v>2</v>
      </c>
    </row>
    <row r="21" spans="1:14" x14ac:dyDescent="0.2">
      <c r="A21" s="8">
        <v>36160</v>
      </c>
      <c r="B21" t="s">
        <v>58</v>
      </c>
      <c r="C21">
        <v>6</v>
      </c>
      <c r="D21">
        <v>46</v>
      </c>
      <c r="E21">
        <v>65</v>
      </c>
      <c r="F21">
        <v>34</v>
      </c>
      <c r="G21">
        <v>77</v>
      </c>
      <c r="H21">
        <v>32</v>
      </c>
      <c r="I21">
        <v>55</v>
      </c>
      <c r="J21">
        <v>31</v>
      </c>
      <c r="K21">
        <v>59</v>
      </c>
      <c r="L21" s="10">
        <f t="shared" si="0"/>
        <v>405</v>
      </c>
      <c r="M21">
        <v>121</v>
      </c>
      <c r="N21" s="7">
        <v>0</v>
      </c>
    </row>
    <row r="22" spans="1:14" x14ac:dyDescent="0.2">
      <c r="A22" s="8">
        <v>36160</v>
      </c>
      <c r="B22" t="s">
        <v>83</v>
      </c>
      <c r="C22">
        <v>3</v>
      </c>
      <c r="D22">
        <v>23</v>
      </c>
      <c r="E22">
        <v>34</v>
      </c>
      <c r="F22">
        <v>64</v>
      </c>
      <c r="G22">
        <v>69</v>
      </c>
      <c r="H22">
        <v>70</v>
      </c>
      <c r="I22">
        <v>56</v>
      </c>
      <c r="J22">
        <v>43</v>
      </c>
      <c r="K22">
        <v>42</v>
      </c>
      <c r="L22" s="10">
        <f t="shared" si="0"/>
        <v>404</v>
      </c>
      <c r="M22">
        <v>171</v>
      </c>
      <c r="N22" s="7">
        <v>1</v>
      </c>
    </row>
    <row r="23" spans="1:14" x14ac:dyDescent="0.2">
      <c r="A23" s="8">
        <v>36160</v>
      </c>
      <c r="B23" t="s">
        <v>55</v>
      </c>
      <c r="C23">
        <v>6</v>
      </c>
      <c r="D23">
        <v>11</v>
      </c>
      <c r="E23">
        <v>44</v>
      </c>
      <c r="F23">
        <v>23</v>
      </c>
      <c r="G23">
        <v>52</v>
      </c>
      <c r="H23">
        <v>16</v>
      </c>
      <c r="I23">
        <v>47</v>
      </c>
      <c r="J23">
        <v>13</v>
      </c>
      <c r="K23">
        <v>25</v>
      </c>
      <c r="L23" s="10">
        <f t="shared" si="0"/>
        <v>237</v>
      </c>
      <c r="M23">
        <v>122</v>
      </c>
      <c r="N23" s="7">
        <v>0</v>
      </c>
    </row>
    <row r="24" spans="1:14" x14ac:dyDescent="0.2">
      <c r="A24" s="8">
        <v>36160</v>
      </c>
      <c r="B24" t="s">
        <v>16</v>
      </c>
      <c r="C24">
        <v>113</v>
      </c>
      <c r="D24">
        <v>39</v>
      </c>
      <c r="E24">
        <v>13</v>
      </c>
      <c r="F24">
        <v>40</v>
      </c>
      <c r="G24">
        <v>5</v>
      </c>
      <c r="H24">
        <v>4</v>
      </c>
      <c r="I24">
        <v>7</v>
      </c>
      <c r="J24">
        <v>1</v>
      </c>
      <c r="K24">
        <v>0</v>
      </c>
      <c r="L24" s="10">
        <f t="shared" si="0"/>
        <v>222</v>
      </c>
      <c r="M24">
        <v>130</v>
      </c>
      <c r="N24" s="7">
        <v>0</v>
      </c>
    </row>
    <row r="25" spans="1:14" x14ac:dyDescent="0.2">
      <c r="A25" s="8">
        <v>36160</v>
      </c>
      <c r="B25" t="s">
        <v>84</v>
      </c>
      <c r="C25">
        <v>34</v>
      </c>
      <c r="D25">
        <v>34</v>
      </c>
      <c r="E25">
        <v>17</v>
      </c>
      <c r="F25">
        <v>8</v>
      </c>
      <c r="G25">
        <v>1</v>
      </c>
      <c r="H25">
        <v>61</v>
      </c>
      <c r="I25">
        <v>15</v>
      </c>
      <c r="J25">
        <v>12</v>
      </c>
      <c r="K25">
        <v>19</v>
      </c>
      <c r="L25" s="10">
        <f t="shared" si="0"/>
        <v>201</v>
      </c>
      <c r="M25">
        <v>125</v>
      </c>
      <c r="N25" s="7">
        <v>0</v>
      </c>
    </row>
    <row r="26" spans="1:14" x14ac:dyDescent="0.2">
      <c r="A26" s="8">
        <v>36160</v>
      </c>
      <c r="B26" t="s">
        <v>82</v>
      </c>
      <c r="C26">
        <v>0</v>
      </c>
      <c r="D26">
        <v>23</v>
      </c>
      <c r="E26">
        <v>38</v>
      </c>
      <c r="F26">
        <v>22</v>
      </c>
      <c r="G26">
        <v>46</v>
      </c>
      <c r="H26">
        <v>5</v>
      </c>
      <c r="I26">
        <v>48</v>
      </c>
      <c r="J26">
        <v>0</v>
      </c>
      <c r="K26">
        <v>19</v>
      </c>
      <c r="L26" s="10">
        <f t="shared" si="0"/>
        <v>201</v>
      </c>
      <c r="M26">
        <v>94</v>
      </c>
      <c r="N26" s="7">
        <v>0</v>
      </c>
    </row>
    <row r="27" spans="1:14" x14ac:dyDescent="0.2">
      <c r="A27" s="8">
        <v>36160</v>
      </c>
      <c r="B27" t="s">
        <v>89</v>
      </c>
      <c r="C27">
        <v>0</v>
      </c>
      <c r="D27">
        <v>8</v>
      </c>
      <c r="E27">
        <v>18</v>
      </c>
      <c r="F27">
        <v>16</v>
      </c>
      <c r="G27">
        <v>38</v>
      </c>
      <c r="H27">
        <v>32</v>
      </c>
      <c r="I27">
        <v>41</v>
      </c>
      <c r="J27">
        <v>14</v>
      </c>
      <c r="K27">
        <v>28</v>
      </c>
      <c r="L27" s="10">
        <f t="shared" si="0"/>
        <v>195</v>
      </c>
      <c r="M27">
        <v>115</v>
      </c>
      <c r="N27" s="7" t="s">
        <v>31</v>
      </c>
    </row>
    <row r="28" spans="1:14" x14ac:dyDescent="0.2">
      <c r="A28" s="8">
        <v>36160</v>
      </c>
      <c r="B28" t="s">
        <v>56</v>
      </c>
      <c r="C28">
        <v>16</v>
      </c>
      <c r="D28">
        <v>3</v>
      </c>
      <c r="E28">
        <v>18</v>
      </c>
      <c r="F28">
        <v>15</v>
      </c>
      <c r="G28">
        <v>16</v>
      </c>
      <c r="H28">
        <v>9</v>
      </c>
      <c r="I28">
        <v>35</v>
      </c>
      <c r="J28">
        <v>18</v>
      </c>
      <c r="K28">
        <v>0</v>
      </c>
      <c r="L28" s="10">
        <f t="shared" si="0"/>
        <v>130</v>
      </c>
      <c r="M28">
        <v>84</v>
      </c>
      <c r="N28" s="7">
        <v>0</v>
      </c>
    </row>
    <row r="30" spans="1:14" x14ac:dyDescent="0.2">
      <c r="A30" t="s">
        <v>27</v>
      </c>
      <c r="C30" s="9">
        <f t="shared" ref="C30:N30" si="1">AVERAGE(C3:C28)</f>
        <v>40.92307692307692</v>
      </c>
      <c r="D30" s="9">
        <f t="shared" si="1"/>
        <v>50.884615384615387</v>
      </c>
      <c r="E30" s="9">
        <f t="shared" si="1"/>
        <v>76.269230769230774</v>
      </c>
      <c r="F30" s="9">
        <f t="shared" si="1"/>
        <v>72.92307692307692</v>
      </c>
      <c r="G30" s="9">
        <f t="shared" si="1"/>
        <v>98.92307692307692</v>
      </c>
      <c r="H30" s="9">
        <f t="shared" si="1"/>
        <v>80.34615384615384</v>
      </c>
      <c r="I30" s="9">
        <f t="shared" si="1"/>
        <v>88.07692307692308</v>
      </c>
      <c r="J30" s="9">
        <f t="shared" si="1"/>
        <v>65.34615384615384</v>
      </c>
      <c r="K30" s="9">
        <f t="shared" si="1"/>
        <v>78.5</v>
      </c>
      <c r="L30" s="9">
        <f t="shared" si="1"/>
        <v>652.19230769230774</v>
      </c>
      <c r="M30" s="9">
        <f t="shared" si="1"/>
        <v>173.84615384615384</v>
      </c>
      <c r="N30" s="11">
        <f t="shared" si="1"/>
        <v>9.6086956521739122</v>
      </c>
    </row>
  </sheetData>
  <phoneticPr fontId="11" type="noConversion"/>
  <pageMargins left="0.75" right="0.75" top="1" bottom="1" header="0.5" footer="0.5"/>
  <pageSetup paperSize="9" orientation="portrait" horizontalDpi="300" copies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1"/>
  <sheetViews>
    <sheetView workbookViewId="0">
      <pane ySplit="1" topLeftCell="A219" activePane="bottomLeft" state="frozen"/>
      <selection pane="bottomLeft" activeCell="A243" sqref="A243"/>
    </sheetView>
  </sheetViews>
  <sheetFormatPr defaultRowHeight="12.75" x14ac:dyDescent="0.2"/>
  <cols>
    <col min="1" max="1" width="9.42578125" customWidth="1"/>
    <col min="2" max="10" width="5.85546875" customWidth="1"/>
  </cols>
  <sheetData>
    <row r="1" spans="1:14" x14ac:dyDescent="0.2">
      <c r="A1" s="1" t="s">
        <v>3</v>
      </c>
      <c r="B1" s="3">
        <v>1.8</v>
      </c>
      <c r="C1" s="3">
        <v>3.5</v>
      </c>
      <c r="D1" s="3">
        <v>7</v>
      </c>
      <c r="E1" s="3">
        <v>10.1</v>
      </c>
      <c r="F1" s="3">
        <v>14</v>
      </c>
      <c r="G1" s="3">
        <v>18</v>
      </c>
      <c r="H1" s="3">
        <v>21</v>
      </c>
      <c r="I1" s="3">
        <v>24.9</v>
      </c>
      <c r="J1" s="3">
        <v>28</v>
      </c>
      <c r="K1" s="3">
        <v>50</v>
      </c>
      <c r="L1" s="2" t="s">
        <v>4</v>
      </c>
      <c r="M1" s="2" t="s">
        <v>5</v>
      </c>
      <c r="N1" s="2" t="s">
        <v>2</v>
      </c>
    </row>
    <row r="2" spans="1:14" x14ac:dyDescent="0.2">
      <c r="A2" t="str">
        <f>'1997'!B10</f>
        <v>G0BMS</v>
      </c>
      <c r="B2">
        <f>'1997'!C10</f>
        <v>3</v>
      </c>
      <c r="C2">
        <f>'1997'!D10</f>
        <v>69</v>
      </c>
      <c r="D2">
        <f>'1997'!E10</f>
        <v>88</v>
      </c>
      <c r="E2">
        <f>'1997'!F10</f>
        <v>113</v>
      </c>
      <c r="F2">
        <f>'1997'!G10</f>
        <v>138</v>
      </c>
      <c r="G2">
        <f>'1997'!H10</f>
        <v>105</v>
      </c>
      <c r="H2">
        <f>'1997'!I10</f>
        <v>76</v>
      </c>
      <c r="I2">
        <f>'1997'!J10</f>
        <v>17</v>
      </c>
      <c r="J2">
        <f>'1997'!K10</f>
        <v>46</v>
      </c>
      <c r="L2">
        <f>'1997'!L10</f>
        <v>655</v>
      </c>
      <c r="M2">
        <f>'1997'!M10</f>
        <v>179</v>
      </c>
      <c r="N2">
        <v>1997</v>
      </c>
    </row>
    <row r="3" spans="1:14" x14ac:dyDescent="0.2">
      <c r="A3" t="str">
        <f>'1998'!B19</f>
        <v>G0BMS</v>
      </c>
      <c r="B3">
        <f>'1998'!C19</f>
        <v>8</v>
      </c>
      <c r="C3">
        <f>'1998'!D19</f>
        <v>40</v>
      </c>
      <c r="D3">
        <f>'1998'!E19</f>
        <v>58</v>
      </c>
      <c r="E3">
        <f>'1998'!F19</f>
        <v>76</v>
      </c>
      <c r="F3">
        <f>'1998'!G19</f>
        <v>100</v>
      </c>
      <c r="G3">
        <f>'1998'!H19</f>
        <v>73</v>
      </c>
      <c r="H3">
        <f>'1998'!I19</f>
        <v>74</v>
      </c>
      <c r="I3">
        <f>'1998'!J19</f>
        <v>37</v>
      </c>
      <c r="J3">
        <f>'1998'!K19</f>
        <v>22</v>
      </c>
      <c r="L3">
        <f>'1998'!L19</f>
        <v>488</v>
      </c>
      <c r="M3">
        <f>'1998'!M19</f>
        <v>147</v>
      </c>
      <c r="N3">
        <v>1998</v>
      </c>
    </row>
    <row r="4" spans="1:14" x14ac:dyDescent="0.2">
      <c r="A4" t="str">
        <f>'1995'!B22</f>
        <v>G0DEZ</v>
      </c>
      <c r="B4">
        <f>'1995'!C22</f>
        <v>29</v>
      </c>
      <c r="C4">
        <f>'1995'!D22</f>
        <v>59</v>
      </c>
      <c r="D4">
        <f>'1995'!E22</f>
        <v>103</v>
      </c>
      <c r="E4">
        <f>'1995'!F22</f>
        <v>96</v>
      </c>
      <c r="F4">
        <f>'1995'!G22</f>
        <v>90</v>
      </c>
      <c r="G4">
        <f>'1995'!H22</f>
        <v>69</v>
      </c>
      <c r="H4">
        <f>'1995'!I22</f>
        <v>70</v>
      </c>
      <c r="I4">
        <f>'1995'!J22</f>
        <v>42</v>
      </c>
      <c r="J4">
        <f>'1995'!K22</f>
        <v>49</v>
      </c>
      <c r="L4">
        <f>'1995'!L22</f>
        <v>607</v>
      </c>
      <c r="M4">
        <f>'1995'!M22</f>
        <v>149</v>
      </c>
      <c r="N4">
        <v>1995</v>
      </c>
    </row>
    <row r="5" spans="1:14" x14ac:dyDescent="0.2">
      <c r="A5" t="str">
        <f>'1999'!B20</f>
        <v>G0DEZ</v>
      </c>
      <c r="B5">
        <f>'1999'!C20</f>
        <v>6</v>
      </c>
      <c r="C5">
        <f>'1999'!D20</f>
        <v>12</v>
      </c>
      <c r="D5">
        <f>'1999'!E20</f>
        <v>89</v>
      </c>
      <c r="E5">
        <f>'1999'!F20</f>
        <v>48</v>
      </c>
      <c r="F5">
        <f>'1999'!G20</f>
        <v>60</v>
      </c>
      <c r="G5">
        <f>'1999'!H20</f>
        <v>59</v>
      </c>
      <c r="H5">
        <f>'1999'!I20</f>
        <v>68</v>
      </c>
      <c r="I5">
        <f>'1999'!J20</f>
        <v>65</v>
      </c>
      <c r="J5">
        <f>'1999'!K20</f>
        <v>120</v>
      </c>
      <c r="K5">
        <f>'1999'!L20</f>
        <v>16</v>
      </c>
      <c r="L5">
        <f>'1999'!M20</f>
        <v>543</v>
      </c>
      <c r="M5">
        <f>'1999'!N20</f>
        <v>171</v>
      </c>
      <c r="N5">
        <v>1999</v>
      </c>
    </row>
    <row r="6" spans="1:14" x14ac:dyDescent="0.2">
      <c r="A6" t="str">
        <f>'1994'!B24</f>
        <v>G0DJA</v>
      </c>
      <c r="B6">
        <f>'1994'!C24</f>
        <v>24</v>
      </c>
      <c r="C6">
        <f>'1994'!D24</f>
        <v>14</v>
      </c>
      <c r="D6">
        <f>'1994'!E24</f>
        <v>26</v>
      </c>
      <c r="E6">
        <f>'1994'!F24</f>
        <v>41</v>
      </c>
      <c r="F6">
        <f>'1994'!G24</f>
        <v>28</v>
      </c>
      <c r="G6">
        <f>'1994'!H24</f>
        <v>37</v>
      </c>
      <c r="H6">
        <f>'1994'!I24</f>
        <v>22</v>
      </c>
      <c r="I6">
        <f>'1994'!J24</f>
        <v>10</v>
      </c>
      <c r="J6">
        <f>'1994'!K24</f>
        <v>18</v>
      </c>
      <c r="L6">
        <f>'1994'!L24</f>
        <v>220</v>
      </c>
      <c r="M6">
        <f>'1994'!M24</f>
        <v>78</v>
      </c>
      <c r="N6">
        <v>1994</v>
      </c>
    </row>
    <row r="7" spans="1:14" x14ac:dyDescent="0.2">
      <c r="A7" t="str">
        <f>'1995'!B33</f>
        <v>G0DJA</v>
      </c>
      <c r="B7">
        <f>'1995'!C33</f>
        <v>26</v>
      </c>
      <c r="C7">
        <f>'1995'!D33</f>
        <v>26</v>
      </c>
      <c r="D7">
        <f>'1995'!E33</f>
        <v>28</v>
      </c>
      <c r="E7">
        <f>'1995'!F33</f>
        <v>33</v>
      </c>
      <c r="F7">
        <f>'1995'!G33</f>
        <v>33</v>
      </c>
      <c r="G7">
        <f>'1995'!H33</f>
        <v>33</v>
      </c>
      <c r="H7">
        <f>'1995'!I33</f>
        <v>29</v>
      </c>
      <c r="I7">
        <f>'1995'!J33</f>
        <v>20</v>
      </c>
      <c r="J7">
        <f>'1995'!K33</f>
        <v>22</v>
      </c>
      <c r="L7">
        <f>'1995'!L33</f>
        <v>250</v>
      </c>
      <c r="M7">
        <f>'1995'!M33</f>
        <v>68</v>
      </c>
      <c r="N7">
        <v>1995</v>
      </c>
    </row>
    <row r="8" spans="1:14" x14ac:dyDescent="0.2">
      <c r="A8" t="str">
        <f>'2001'!B23</f>
        <v>G0FYD</v>
      </c>
      <c r="B8">
        <f>'2001'!C23</f>
        <v>10</v>
      </c>
      <c r="C8">
        <f>'2001'!D23</f>
        <v>4</v>
      </c>
      <c r="D8">
        <f>'2001'!E23</f>
        <v>33</v>
      </c>
      <c r="E8">
        <f>'2001'!F23</f>
        <v>29</v>
      </c>
      <c r="F8">
        <f>'2001'!G23</f>
        <v>48</v>
      </c>
      <c r="G8">
        <f>'2001'!H23</f>
        <v>35</v>
      </c>
      <c r="H8">
        <f>'2001'!I23</f>
        <v>51</v>
      </c>
      <c r="I8">
        <f>'2001'!J23</f>
        <v>56</v>
      </c>
      <c r="J8">
        <f>'2001'!K23</f>
        <v>63</v>
      </c>
      <c r="K8">
        <f>'2001'!L23</f>
        <v>28</v>
      </c>
      <c r="L8">
        <f>'2001'!M23</f>
        <v>357</v>
      </c>
      <c r="M8">
        <f>'2001'!N23</f>
        <v>171</v>
      </c>
      <c r="N8">
        <v>2001</v>
      </c>
    </row>
    <row r="9" spans="1:14" x14ac:dyDescent="0.2">
      <c r="A9" t="str">
        <f>'1994'!B20</f>
        <v>G0HDB</v>
      </c>
      <c r="B9">
        <f>'1994'!C20</f>
        <v>16</v>
      </c>
      <c r="C9">
        <f>'1994'!D20</f>
        <v>36</v>
      </c>
      <c r="D9">
        <f>'1994'!E20</f>
        <v>93</v>
      </c>
      <c r="E9">
        <f>'1994'!F20</f>
        <v>96</v>
      </c>
      <c r="F9">
        <f>'1994'!G20</f>
        <v>106</v>
      </c>
      <c r="G9">
        <f>'1994'!H20</f>
        <v>39</v>
      </c>
      <c r="H9">
        <f>'1994'!I20</f>
        <v>36</v>
      </c>
      <c r="I9">
        <f>'1994'!J20</f>
        <v>7</v>
      </c>
      <c r="J9">
        <f>'1994'!K20</f>
        <v>9</v>
      </c>
      <c r="L9">
        <f>'1994'!L20</f>
        <v>438</v>
      </c>
      <c r="M9">
        <f>'1994'!M20</f>
        <v>173</v>
      </c>
      <c r="N9">
        <v>1994</v>
      </c>
    </row>
    <row r="10" spans="1:14" x14ac:dyDescent="0.2">
      <c r="A10" t="str">
        <f>'1995'!B34</f>
        <v>G0HDB</v>
      </c>
      <c r="B10">
        <f>'1995'!C34</f>
        <v>6</v>
      </c>
      <c r="C10">
        <f>'1995'!D34</f>
        <v>8</v>
      </c>
      <c r="D10">
        <f>'1995'!E34</f>
        <v>70</v>
      </c>
      <c r="E10">
        <f>'1995'!F34</f>
        <v>39</v>
      </c>
      <c r="F10">
        <f>'1995'!G34</f>
        <v>61</v>
      </c>
      <c r="G10">
        <f>'1995'!H34</f>
        <v>21</v>
      </c>
      <c r="H10">
        <f>'1995'!I34</f>
        <v>26</v>
      </c>
      <c r="I10">
        <f>'1995'!J34</f>
        <v>2</v>
      </c>
      <c r="J10">
        <f>'1995'!K34</f>
        <v>7</v>
      </c>
      <c r="L10">
        <f>'1995'!L34</f>
        <v>240</v>
      </c>
      <c r="M10">
        <f>'1995'!M34</f>
        <v>126</v>
      </c>
      <c r="N10">
        <v>1995</v>
      </c>
    </row>
    <row r="11" spans="1:14" x14ac:dyDescent="0.2">
      <c r="A11" t="str">
        <f>'1996'!B21</f>
        <v>G0HDB</v>
      </c>
      <c r="B11">
        <f>'1996'!C21</f>
        <v>12</v>
      </c>
      <c r="C11">
        <f>'1996'!D21</f>
        <v>12</v>
      </c>
      <c r="D11">
        <f>'1996'!E21</f>
        <v>54</v>
      </c>
      <c r="E11">
        <f>'1996'!F21</f>
        <v>34</v>
      </c>
      <c r="F11">
        <f>'1996'!G21</f>
        <v>67</v>
      </c>
      <c r="G11">
        <f>'1996'!H21</f>
        <v>20</v>
      </c>
      <c r="H11">
        <f>'1996'!I21</f>
        <v>63</v>
      </c>
      <c r="I11">
        <f>'1996'!J21</f>
        <v>7</v>
      </c>
      <c r="J11">
        <f>'1996'!K21</f>
        <v>4</v>
      </c>
      <c r="L11">
        <f>'1996'!L21</f>
        <v>273</v>
      </c>
      <c r="M11">
        <f>'1996'!M21</f>
        <v>136</v>
      </c>
      <c r="N11">
        <v>1996</v>
      </c>
    </row>
    <row r="12" spans="1:14" x14ac:dyDescent="0.2">
      <c r="A12" t="str">
        <f>'1997'!B24</f>
        <v>G0HDB</v>
      </c>
      <c r="B12">
        <f>'1997'!C24</f>
        <v>0</v>
      </c>
      <c r="C12">
        <f>'1997'!D24</f>
        <v>3</v>
      </c>
      <c r="D12">
        <f>'1997'!E24</f>
        <v>34</v>
      </c>
      <c r="E12">
        <f>'1997'!F24</f>
        <v>25</v>
      </c>
      <c r="F12">
        <f>'1997'!G24</f>
        <v>53</v>
      </c>
      <c r="G12">
        <f>'1997'!H24</f>
        <v>24</v>
      </c>
      <c r="H12">
        <f>'1997'!I24</f>
        <v>16</v>
      </c>
      <c r="I12">
        <f>'1997'!J24</f>
        <v>5</v>
      </c>
      <c r="J12">
        <f>'1997'!K24</f>
        <v>3</v>
      </c>
      <c r="L12">
        <f>'1997'!L24</f>
        <v>163</v>
      </c>
      <c r="M12">
        <v>0</v>
      </c>
      <c r="N12">
        <v>1997</v>
      </c>
    </row>
    <row r="13" spans="1:14" x14ac:dyDescent="0.2">
      <c r="A13" t="str">
        <f>'1998'!B28</f>
        <v>G0HDB</v>
      </c>
      <c r="B13">
        <f>'1998'!C28</f>
        <v>16</v>
      </c>
      <c r="C13">
        <f>'1998'!D28</f>
        <v>3</v>
      </c>
      <c r="D13">
        <f>'1998'!E28</f>
        <v>18</v>
      </c>
      <c r="E13">
        <f>'1998'!F28</f>
        <v>15</v>
      </c>
      <c r="F13">
        <f>'1998'!G28</f>
        <v>16</v>
      </c>
      <c r="G13">
        <f>'1998'!H28</f>
        <v>9</v>
      </c>
      <c r="H13">
        <f>'1998'!I28</f>
        <v>35</v>
      </c>
      <c r="I13">
        <f>'1998'!J28</f>
        <v>18</v>
      </c>
      <c r="J13">
        <f>'1998'!K28</f>
        <v>0</v>
      </c>
      <c r="L13">
        <f>'1998'!L28</f>
        <v>130</v>
      </c>
      <c r="M13">
        <f>'1998'!M28</f>
        <v>84</v>
      </c>
      <c r="N13">
        <v>1998</v>
      </c>
    </row>
    <row r="14" spans="1:14" x14ac:dyDescent="0.2">
      <c r="A14" t="str">
        <f>'1997'!B16</f>
        <v>G0LHZ</v>
      </c>
      <c r="B14">
        <f>'1997'!C16</f>
        <v>4</v>
      </c>
      <c r="C14">
        <f>'1997'!D16</f>
        <v>33</v>
      </c>
      <c r="D14">
        <f>'1997'!E16</f>
        <v>49</v>
      </c>
      <c r="E14">
        <f>'1997'!F16</f>
        <v>52</v>
      </c>
      <c r="F14">
        <f>'1997'!G16</f>
        <v>68</v>
      </c>
      <c r="G14">
        <f>'1997'!H16</f>
        <v>27</v>
      </c>
      <c r="H14">
        <f>'1997'!I16</f>
        <v>56</v>
      </c>
      <c r="I14">
        <f>'1997'!J16</f>
        <v>3</v>
      </c>
      <c r="J14">
        <f>'1997'!K16</f>
        <v>35</v>
      </c>
      <c r="L14">
        <f>'1997'!L16</f>
        <v>327</v>
      </c>
      <c r="M14">
        <f>'1997'!M16</f>
        <v>122</v>
      </c>
      <c r="N14">
        <v>1997</v>
      </c>
    </row>
    <row r="15" spans="1:14" x14ac:dyDescent="0.2">
      <c r="A15" t="str">
        <f>'1998'!B26</f>
        <v>G0LHZ</v>
      </c>
      <c r="B15">
        <f>'1998'!C26</f>
        <v>0</v>
      </c>
      <c r="C15">
        <f>'1998'!D26</f>
        <v>23</v>
      </c>
      <c r="D15">
        <f>'1998'!E26</f>
        <v>38</v>
      </c>
      <c r="E15">
        <f>'1998'!F26</f>
        <v>22</v>
      </c>
      <c r="F15">
        <f>'1998'!G26</f>
        <v>46</v>
      </c>
      <c r="G15">
        <f>'1998'!H26</f>
        <v>5</v>
      </c>
      <c r="H15">
        <f>'1998'!I26</f>
        <v>48</v>
      </c>
      <c r="I15">
        <f>'1998'!J26</f>
        <v>0</v>
      </c>
      <c r="J15">
        <f>'1998'!K26</f>
        <v>19</v>
      </c>
      <c r="L15">
        <f>'1998'!L26</f>
        <v>201</v>
      </c>
      <c r="M15">
        <f>'1998'!M26</f>
        <v>94</v>
      </c>
      <c r="N15">
        <v>1998</v>
      </c>
    </row>
    <row r="16" spans="1:14" x14ac:dyDescent="0.2">
      <c r="A16" t="s">
        <v>108</v>
      </c>
      <c r="B16">
        <v>37</v>
      </c>
      <c r="C16">
        <v>92</v>
      </c>
      <c r="D16">
        <v>111</v>
      </c>
      <c r="E16">
        <v>90</v>
      </c>
      <c r="F16">
        <v>133</v>
      </c>
      <c r="G16">
        <v>125</v>
      </c>
      <c r="H16">
        <v>140</v>
      </c>
      <c r="I16">
        <v>113</v>
      </c>
      <c r="J16">
        <v>126</v>
      </c>
      <c r="K16">
        <v>1</v>
      </c>
      <c r="L16">
        <f>SUM(B16:K16)</f>
        <v>968</v>
      </c>
      <c r="M16">
        <v>208</v>
      </c>
      <c r="N16">
        <v>2002</v>
      </c>
    </row>
    <row r="17" spans="1:14" x14ac:dyDescent="0.2">
      <c r="A17" t="str">
        <f>'1992'!B7</f>
        <v>G0MFO</v>
      </c>
      <c r="B17">
        <f>'1992'!C7</f>
        <v>65</v>
      </c>
      <c r="C17">
        <f>'1992'!D7</f>
        <v>82</v>
      </c>
      <c r="D17">
        <f>'1992'!E7</f>
        <v>123</v>
      </c>
      <c r="E17">
        <f>'1992'!F7</f>
        <v>28</v>
      </c>
      <c r="F17">
        <f>'1992'!G7</f>
        <v>135</v>
      </c>
      <c r="G17">
        <f>'1992'!H7</f>
        <v>11</v>
      </c>
      <c r="H17">
        <f>'1992'!I7</f>
        <v>128</v>
      </c>
      <c r="I17">
        <f>'1992'!J7</f>
        <v>10</v>
      </c>
      <c r="J17">
        <f>'1992'!K7</f>
        <v>110</v>
      </c>
      <c r="L17">
        <f>'1992'!L7</f>
        <v>692</v>
      </c>
      <c r="M17">
        <f>'1992'!M7</f>
        <v>201</v>
      </c>
      <c r="N17">
        <v>1992</v>
      </c>
    </row>
    <row r="18" spans="1:14" x14ac:dyDescent="0.2">
      <c r="A18" t="str">
        <f>'1995'!B8</f>
        <v>G0NXX</v>
      </c>
      <c r="B18">
        <f>'1995'!C8</f>
        <v>97</v>
      </c>
      <c r="C18">
        <f>'1995'!D8</f>
        <v>124</v>
      </c>
      <c r="D18">
        <f>'1995'!E8</f>
        <v>170</v>
      </c>
      <c r="E18">
        <f>'1995'!F8</f>
        <v>134</v>
      </c>
      <c r="F18">
        <f>'1995'!G8</f>
        <v>176</v>
      </c>
      <c r="G18">
        <f>'1995'!H8</f>
        <v>123</v>
      </c>
      <c r="H18">
        <f>'1995'!I8</f>
        <v>73</v>
      </c>
      <c r="I18">
        <f>'1995'!J8</f>
        <v>38</v>
      </c>
      <c r="J18">
        <f>'1995'!K8</f>
        <v>39</v>
      </c>
      <c r="L18">
        <f>'1995'!L8</f>
        <v>974</v>
      </c>
      <c r="M18">
        <f>'1995'!M8</f>
        <v>236</v>
      </c>
      <c r="N18">
        <v>1995</v>
      </c>
    </row>
    <row r="19" spans="1:14" x14ac:dyDescent="0.2">
      <c r="A19" t="str">
        <f>'1996'!B3</f>
        <v>G0NXX</v>
      </c>
      <c r="B19">
        <f>'1996'!C3</f>
        <v>109</v>
      </c>
      <c r="C19">
        <f>'1996'!D3</f>
        <v>155</v>
      </c>
      <c r="D19">
        <f>'1996'!E3</f>
        <v>201</v>
      </c>
      <c r="E19">
        <f>'1996'!F3</f>
        <v>175</v>
      </c>
      <c r="F19">
        <f>'1996'!G3</f>
        <v>211</v>
      </c>
      <c r="G19">
        <f>'1996'!H3</f>
        <v>171</v>
      </c>
      <c r="H19">
        <f>'1996'!I3</f>
        <v>139</v>
      </c>
      <c r="I19">
        <f>'1996'!J3</f>
        <v>63</v>
      </c>
      <c r="J19">
        <f>'1996'!K3</f>
        <v>57</v>
      </c>
      <c r="L19">
        <f>'1996'!L3</f>
        <v>1281</v>
      </c>
      <c r="M19">
        <f>'1996'!M3</f>
        <v>245</v>
      </c>
      <c r="N19">
        <v>1996</v>
      </c>
    </row>
    <row r="20" spans="1:14" x14ac:dyDescent="0.2">
      <c r="A20" t="str">
        <f>'1997'!B3</f>
        <v>G0NXX</v>
      </c>
      <c r="B20">
        <f>'1997'!C3</f>
        <v>108</v>
      </c>
      <c r="C20">
        <f>'1997'!D3</f>
        <v>141</v>
      </c>
      <c r="D20">
        <f>'1997'!E3</f>
        <v>191</v>
      </c>
      <c r="E20">
        <f>'1997'!F3</f>
        <v>169</v>
      </c>
      <c r="F20">
        <f>'1997'!G3</f>
        <v>194</v>
      </c>
      <c r="G20">
        <f>'1997'!H3</f>
        <v>173</v>
      </c>
      <c r="H20">
        <f>'1997'!I3</f>
        <v>160</v>
      </c>
      <c r="I20">
        <f>'1997'!J3</f>
        <v>113</v>
      </c>
      <c r="J20">
        <f>'1997'!K3</f>
        <v>90</v>
      </c>
      <c r="L20">
        <f>'1997'!L3</f>
        <v>1339</v>
      </c>
      <c r="M20">
        <f>'1997'!M3</f>
        <v>238</v>
      </c>
      <c r="N20">
        <v>1997</v>
      </c>
    </row>
    <row r="21" spans="1:14" x14ac:dyDescent="0.2">
      <c r="A21" t="str">
        <f>'1998'!B3</f>
        <v>G0NXX</v>
      </c>
      <c r="B21">
        <f>'1998'!C3</f>
        <v>104</v>
      </c>
      <c r="C21">
        <f>'1998'!D3</f>
        <v>133</v>
      </c>
      <c r="D21">
        <f>'1998'!E3</f>
        <v>185</v>
      </c>
      <c r="E21">
        <f>'1998'!F3</f>
        <v>167</v>
      </c>
      <c r="F21">
        <f>'1998'!G3</f>
        <v>202</v>
      </c>
      <c r="G21">
        <f>'1998'!H3</f>
        <v>194</v>
      </c>
      <c r="H21">
        <f>'1998'!I3</f>
        <v>171</v>
      </c>
      <c r="I21">
        <f>'1998'!J3</f>
        <v>157</v>
      </c>
      <c r="J21">
        <f>'1998'!K3</f>
        <v>173</v>
      </c>
      <c r="L21">
        <f>'1998'!L3</f>
        <v>1486</v>
      </c>
      <c r="M21">
        <f>'1998'!M3</f>
        <v>250</v>
      </c>
      <c r="N21">
        <v>1998</v>
      </c>
    </row>
    <row r="22" spans="1:14" x14ac:dyDescent="0.2">
      <c r="A22" t="str">
        <f>'1999'!B3</f>
        <v>G0NXX</v>
      </c>
      <c r="B22">
        <f>'1999'!C3</f>
        <v>86</v>
      </c>
      <c r="C22">
        <f>'1999'!D3</f>
        <v>122</v>
      </c>
      <c r="D22">
        <f>'1999'!E3</f>
        <v>167</v>
      </c>
      <c r="E22">
        <f>'1999'!F3</f>
        <v>164</v>
      </c>
      <c r="F22">
        <f>'1999'!G3</f>
        <v>192</v>
      </c>
      <c r="G22">
        <f>'1999'!H3</f>
        <v>168</v>
      </c>
      <c r="H22">
        <f>'1999'!I3</f>
        <v>164</v>
      </c>
      <c r="I22">
        <f>'1999'!J3</f>
        <v>150</v>
      </c>
      <c r="J22">
        <f>'1999'!K3</f>
        <v>172</v>
      </c>
      <c r="K22">
        <f>'1999'!L3</f>
        <v>0</v>
      </c>
      <c r="L22">
        <f>'1999'!M3</f>
        <v>1385</v>
      </c>
      <c r="M22">
        <f>'1999'!N3</f>
        <v>240</v>
      </c>
      <c r="N22">
        <v>1999</v>
      </c>
    </row>
    <row r="23" spans="1:14" x14ac:dyDescent="0.2">
      <c r="A23" t="str">
        <f>'2000'!B4</f>
        <v>G0NXX</v>
      </c>
      <c r="B23">
        <f>'2000'!C4</f>
        <v>81</v>
      </c>
      <c r="C23">
        <f>'2000'!D4</f>
        <v>124</v>
      </c>
      <c r="D23">
        <f>'2000'!E4</f>
        <v>185</v>
      </c>
      <c r="E23">
        <f>'2000'!F4</f>
        <v>181</v>
      </c>
      <c r="F23">
        <f>'2000'!G4</f>
        <v>196</v>
      </c>
      <c r="G23">
        <f>'2000'!H4</f>
        <v>179</v>
      </c>
      <c r="H23">
        <f>'2000'!I4</f>
        <v>183</v>
      </c>
      <c r="I23">
        <f>'2000'!J4</f>
        <v>187</v>
      </c>
      <c r="J23">
        <f>'2000'!K4</f>
        <v>193</v>
      </c>
      <c r="K23">
        <f>'2000'!L4</f>
        <v>0</v>
      </c>
      <c r="L23">
        <f>'2000'!M4</f>
        <v>1509</v>
      </c>
      <c r="M23">
        <f>'2000'!N4</f>
        <v>254</v>
      </c>
      <c r="N23">
        <v>2000</v>
      </c>
    </row>
    <row r="24" spans="1:14" x14ac:dyDescent="0.2">
      <c r="A24" t="str">
        <f>'2001'!B3</f>
        <v>G0NXX</v>
      </c>
      <c r="B24">
        <f>'2001'!C3</f>
        <v>72</v>
      </c>
      <c r="C24">
        <f>'2001'!D3</f>
        <v>116</v>
      </c>
      <c r="D24">
        <f>'2001'!E3</f>
        <v>173</v>
      </c>
      <c r="E24">
        <f>'2001'!F3</f>
        <v>170</v>
      </c>
      <c r="F24">
        <f>'2001'!G3</f>
        <v>195</v>
      </c>
      <c r="G24">
        <f>'2001'!H3</f>
        <v>184</v>
      </c>
      <c r="H24">
        <f>'2001'!I3</f>
        <v>192</v>
      </c>
      <c r="I24">
        <f>'2001'!J3</f>
        <v>174</v>
      </c>
      <c r="J24">
        <f>'2001'!K3</f>
        <v>195</v>
      </c>
      <c r="K24">
        <f>'2001'!L3</f>
        <v>0</v>
      </c>
      <c r="L24">
        <f>'2001'!M3</f>
        <v>1471</v>
      </c>
      <c r="M24">
        <f>'2001'!N3</f>
        <v>260</v>
      </c>
      <c r="N24">
        <v>2001</v>
      </c>
    </row>
    <row r="25" spans="1:14" x14ac:dyDescent="0.2">
      <c r="A25" t="s">
        <v>14</v>
      </c>
      <c r="B25">
        <v>78</v>
      </c>
      <c r="C25">
        <v>123</v>
      </c>
      <c r="D25">
        <v>173</v>
      </c>
      <c r="E25">
        <v>188</v>
      </c>
      <c r="F25">
        <v>214</v>
      </c>
      <c r="G25">
        <v>208</v>
      </c>
      <c r="H25">
        <v>205</v>
      </c>
      <c r="I25">
        <v>197</v>
      </c>
      <c r="J25">
        <v>202</v>
      </c>
      <c r="K25">
        <v>0</v>
      </c>
      <c r="L25">
        <f>SUM(B25:K25)</f>
        <v>1588</v>
      </c>
      <c r="M25">
        <v>258</v>
      </c>
      <c r="N25">
        <v>2002</v>
      </c>
    </row>
    <row r="26" spans="1:14" x14ac:dyDescent="0.2">
      <c r="A26" t="str">
        <f>'1994'!B10</f>
        <v>G0OPB</v>
      </c>
      <c r="B26">
        <f>'1994'!C10</f>
        <v>54</v>
      </c>
      <c r="C26">
        <f>'1994'!D10</f>
        <v>85</v>
      </c>
      <c r="D26">
        <f>'1994'!E10</f>
        <v>127</v>
      </c>
      <c r="E26">
        <f>'1994'!F10</f>
        <v>122</v>
      </c>
      <c r="F26">
        <f>'1994'!G10</f>
        <v>144</v>
      </c>
      <c r="G26">
        <f>'1994'!H10</f>
        <v>122</v>
      </c>
      <c r="H26">
        <f>'1994'!I10</f>
        <v>114</v>
      </c>
      <c r="I26">
        <f>'1994'!J10</f>
        <v>51</v>
      </c>
      <c r="J26">
        <f>'1994'!K10</f>
        <v>65</v>
      </c>
      <c r="L26">
        <f>'1994'!L10</f>
        <v>884</v>
      </c>
      <c r="M26">
        <f>'1994'!M10</f>
        <v>206</v>
      </c>
      <c r="N26">
        <v>1994</v>
      </c>
    </row>
    <row r="27" spans="1:14" x14ac:dyDescent="0.2">
      <c r="A27" t="str">
        <f>'1995'!B16</f>
        <v>G0OPB</v>
      </c>
      <c r="B27">
        <f>'1995'!C16</f>
        <v>50</v>
      </c>
      <c r="C27">
        <f>'1995'!D16</f>
        <v>81</v>
      </c>
      <c r="D27">
        <f>'1995'!E16</f>
        <v>124</v>
      </c>
      <c r="E27">
        <f>'1995'!F16</f>
        <v>117</v>
      </c>
      <c r="F27">
        <f>'1995'!G16</f>
        <v>123</v>
      </c>
      <c r="G27">
        <f>'1995'!H16</f>
        <v>109</v>
      </c>
      <c r="H27">
        <f>'1995'!I16</f>
        <v>100</v>
      </c>
      <c r="I27">
        <f>'1995'!J16</f>
        <v>52</v>
      </c>
      <c r="J27">
        <f>'1995'!K16</f>
        <v>64</v>
      </c>
      <c r="L27">
        <f>'1995'!L16</f>
        <v>820</v>
      </c>
      <c r="M27">
        <f>'1995'!M16</f>
        <v>196</v>
      </c>
      <c r="N27">
        <v>1995</v>
      </c>
    </row>
    <row r="28" spans="1:14" x14ac:dyDescent="0.2">
      <c r="A28" t="str">
        <f>'1996'!B7</f>
        <v>G0OPB</v>
      </c>
      <c r="B28">
        <f>'1996'!C7</f>
        <v>48</v>
      </c>
      <c r="C28">
        <f>'1996'!D7</f>
        <v>83</v>
      </c>
      <c r="D28">
        <f>'1996'!E7</f>
        <v>114</v>
      </c>
      <c r="E28">
        <f>'1996'!F7</f>
        <v>114</v>
      </c>
      <c r="F28">
        <f>'1996'!G7</f>
        <v>166</v>
      </c>
      <c r="G28">
        <f>'1996'!H7</f>
        <v>121</v>
      </c>
      <c r="H28">
        <f>'1996'!I7</f>
        <v>104</v>
      </c>
      <c r="I28">
        <f>'1996'!J7</f>
        <v>61</v>
      </c>
      <c r="J28">
        <f>'1996'!K7</f>
        <v>66</v>
      </c>
      <c r="L28">
        <f>'1996'!L7</f>
        <v>877</v>
      </c>
      <c r="M28">
        <f>'1996'!M7</f>
        <v>201</v>
      </c>
      <c r="N28">
        <v>1996</v>
      </c>
    </row>
    <row r="29" spans="1:14" x14ac:dyDescent="0.2">
      <c r="A29" t="str">
        <f>'1997'!B8</f>
        <v>G0OPB</v>
      </c>
      <c r="B29">
        <f>'1997'!C8</f>
        <v>50</v>
      </c>
      <c r="C29">
        <f>'1997'!D8</f>
        <v>72</v>
      </c>
      <c r="D29">
        <f>'1997'!E8</f>
        <v>114</v>
      </c>
      <c r="E29">
        <f>'1997'!F8</f>
        <v>112</v>
      </c>
      <c r="F29">
        <f>'1997'!G8</f>
        <v>178</v>
      </c>
      <c r="G29">
        <f>'1997'!H8</f>
        <v>110</v>
      </c>
      <c r="H29">
        <f>'1997'!I8</f>
        <v>139</v>
      </c>
      <c r="I29">
        <f>'1997'!J8</f>
        <v>76</v>
      </c>
      <c r="J29">
        <f>'1997'!K8</f>
        <v>93</v>
      </c>
      <c r="L29">
        <f>'1997'!L8</f>
        <v>944</v>
      </c>
      <c r="M29">
        <f>'1997'!M8</f>
        <v>216</v>
      </c>
      <c r="N29">
        <v>1997</v>
      </c>
    </row>
    <row r="30" spans="1:14" x14ac:dyDescent="0.2">
      <c r="A30" t="str">
        <f>'1998'!B8</f>
        <v>G0OPB</v>
      </c>
      <c r="B30">
        <f>'1998'!C8</f>
        <v>50</v>
      </c>
      <c r="C30">
        <f>'1998'!D8</f>
        <v>65</v>
      </c>
      <c r="D30">
        <f>'1998'!E8</f>
        <v>99</v>
      </c>
      <c r="E30">
        <f>'1998'!F8</f>
        <v>119</v>
      </c>
      <c r="F30">
        <f>'1998'!G8</f>
        <v>158</v>
      </c>
      <c r="G30">
        <f>'1998'!H8</f>
        <v>120</v>
      </c>
      <c r="H30">
        <f>'1998'!I8</f>
        <v>132</v>
      </c>
      <c r="I30">
        <f>'1998'!J8</f>
        <v>105</v>
      </c>
      <c r="J30">
        <f>'1998'!K8</f>
        <v>162</v>
      </c>
      <c r="L30">
        <f>'1998'!L8</f>
        <v>1010</v>
      </c>
      <c r="M30">
        <f>'1998'!M8</f>
        <v>213</v>
      </c>
      <c r="N30">
        <v>1998</v>
      </c>
    </row>
    <row r="31" spans="1:14" x14ac:dyDescent="0.2">
      <c r="A31" t="str">
        <f>'1999'!B7</f>
        <v>G0OPB</v>
      </c>
      <c r="B31">
        <f>'1999'!C7</f>
        <v>50</v>
      </c>
      <c r="C31">
        <f>'1999'!D7</f>
        <v>80</v>
      </c>
      <c r="D31">
        <f>'1999'!E7</f>
        <v>108</v>
      </c>
      <c r="E31">
        <f>'1999'!F7</f>
        <v>139</v>
      </c>
      <c r="F31">
        <f>'1999'!G7</f>
        <v>166</v>
      </c>
      <c r="G31">
        <f>'1999'!H7</f>
        <v>147</v>
      </c>
      <c r="H31">
        <f>'1999'!I7</f>
        <v>166</v>
      </c>
      <c r="I31">
        <f>'1999'!J7</f>
        <v>138</v>
      </c>
      <c r="J31">
        <f>'1999'!K7</f>
        <v>156</v>
      </c>
      <c r="K31">
        <f>'1999'!L7</f>
        <v>0</v>
      </c>
      <c r="L31">
        <f>'1999'!M7</f>
        <v>1150</v>
      </c>
      <c r="M31">
        <f>'1999'!N7</f>
        <v>226</v>
      </c>
      <c r="N31">
        <v>1999</v>
      </c>
    </row>
    <row r="32" spans="1:14" x14ac:dyDescent="0.2">
      <c r="A32" t="str">
        <f>'2000'!B8</f>
        <v>G0OPB</v>
      </c>
      <c r="B32">
        <f>'2000'!C8</f>
        <v>39</v>
      </c>
      <c r="C32">
        <f>'2000'!D8</f>
        <v>65</v>
      </c>
      <c r="D32">
        <f>'2000'!E8</f>
        <v>98</v>
      </c>
      <c r="E32">
        <f>'2000'!F8</f>
        <v>136</v>
      </c>
      <c r="F32">
        <f>'2000'!G8</f>
        <v>168</v>
      </c>
      <c r="G32">
        <f>'2000'!H8</f>
        <v>152</v>
      </c>
      <c r="H32">
        <f>'2000'!I8</f>
        <v>187</v>
      </c>
      <c r="I32">
        <f>'2000'!J8</f>
        <v>129</v>
      </c>
      <c r="J32">
        <f>'2000'!K8</f>
        <v>159</v>
      </c>
      <c r="K32">
        <f>'2000'!L8</f>
        <v>0</v>
      </c>
      <c r="L32">
        <f>'2000'!M8</f>
        <v>1133</v>
      </c>
      <c r="M32">
        <f>'2000'!N8</f>
        <v>245</v>
      </c>
      <c r="N32">
        <v>2000</v>
      </c>
    </row>
    <row r="33" spans="1:14" x14ac:dyDescent="0.2">
      <c r="A33" t="str">
        <f>'2001'!B9</f>
        <v>G0OPB</v>
      </c>
      <c r="B33">
        <f>'2001'!C9</f>
        <v>5</v>
      </c>
      <c r="C33">
        <f>'2001'!D9</f>
        <v>41</v>
      </c>
      <c r="D33">
        <f>'2001'!E9</f>
        <v>59</v>
      </c>
      <c r="E33">
        <f>'2001'!F9</f>
        <v>85</v>
      </c>
      <c r="F33">
        <f>'2001'!G9</f>
        <v>116</v>
      </c>
      <c r="G33">
        <f>'2001'!H9</f>
        <v>107</v>
      </c>
      <c r="H33">
        <f>'2001'!I9</f>
        <v>134</v>
      </c>
      <c r="I33">
        <f>'2001'!J9</f>
        <v>104</v>
      </c>
      <c r="J33">
        <f>'2001'!K9</f>
        <v>110</v>
      </c>
      <c r="K33">
        <f>'2001'!L9</f>
        <v>0</v>
      </c>
      <c r="L33">
        <f>'2001'!M9</f>
        <v>761</v>
      </c>
      <c r="M33">
        <f>'2001'!N9</f>
        <v>195</v>
      </c>
      <c r="N33">
        <v>2001</v>
      </c>
    </row>
    <row r="34" spans="1:14" x14ac:dyDescent="0.2">
      <c r="A34" t="s">
        <v>51</v>
      </c>
      <c r="B34">
        <v>46</v>
      </c>
      <c r="C34">
        <v>87</v>
      </c>
      <c r="D34">
        <v>112</v>
      </c>
      <c r="E34">
        <v>113</v>
      </c>
      <c r="F34">
        <v>150</v>
      </c>
      <c r="G34">
        <v>127</v>
      </c>
      <c r="H34">
        <v>166</v>
      </c>
      <c r="I34">
        <v>117</v>
      </c>
      <c r="J34">
        <v>154</v>
      </c>
      <c r="K34">
        <v>0</v>
      </c>
      <c r="L34">
        <f>SUM(B34:K34)</f>
        <v>1072</v>
      </c>
      <c r="M34">
        <v>229</v>
      </c>
      <c r="N34">
        <v>2002</v>
      </c>
    </row>
    <row r="35" spans="1:14" x14ac:dyDescent="0.2">
      <c r="A35" t="str">
        <f>'1995'!B21</f>
        <v>G0ORH</v>
      </c>
      <c r="B35">
        <f>'1995'!C21</f>
        <v>47</v>
      </c>
      <c r="C35">
        <f>'1995'!D21</f>
        <v>53</v>
      </c>
      <c r="D35">
        <f>'1995'!E21</f>
        <v>88</v>
      </c>
      <c r="E35">
        <f>'1995'!F21</f>
        <v>44</v>
      </c>
      <c r="F35">
        <f>'1995'!G21</f>
        <v>157</v>
      </c>
      <c r="G35">
        <f>'1995'!H21</f>
        <v>52</v>
      </c>
      <c r="H35">
        <f>'1995'!I21</f>
        <v>129</v>
      </c>
      <c r="I35">
        <f>'1995'!J21</f>
        <v>27</v>
      </c>
      <c r="J35">
        <f>'1995'!K21</f>
        <v>63</v>
      </c>
      <c r="L35">
        <f>'1995'!L21</f>
        <v>660</v>
      </c>
      <c r="M35">
        <f>'1995'!M21</f>
        <v>206</v>
      </c>
      <c r="N35">
        <v>1995</v>
      </c>
    </row>
    <row r="36" spans="1:14" x14ac:dyDescent="0.2">
      <c r="A36" t="str">
        <f>'1996'!B14</f>
        <v>G0ORH</v>
      </c>
      <c r="B36">
        <f>'1996'!C14</f>
        <v>32</v>
      </c>
      <c r="C36">
        <f>'1996'!D14</f>
        <v>52</v>
      </c>
      <c r="D36">
        <f>'1996'!E14</f>
        <v>87</v>
      </c>
      <c r="E36">
        <f>'1996'!F14</f>
        <v>43</v>
      </c>
      <c r="F36">
        <f>'1996'!G14</f>
        <v>159</v>
      </c>
      <c r="G36">
        <f>'1996'!H14</f>
        <v>34</v>
      </c>
      <c r="H36">
        <f>'1996'!I14</f>
        <v>112</v>
      </c>
      <c r="I36">
        <f>'1996'!J14</f>
        <v>24</v>
      </c>
      <c r="J36">
        <f>'1996'!K14</f>
        <v>50</v>
      </c>
      <c r="L36">
        <f>'1996'!L14</f>
        <v>593</v>
      </c>
      <c r="M36">
        <f>'1996'!M14</f>
        <v>196</v>
      </c>
      <c r="N36">
        <v>1996</v>
      </c>
    </row>
    <row r="37" spans="1:14" x14ac:dyDescent="0.2">
      <c r="A37" t="s">
        <v>111</v>
      </c>
      <c r="B37">
        <v>31</v>
      </c>
      <c r="C37">
        <v>54</v>
      </c>
      <c r="D37">
        <v>80</v>
      </c>
      <c r="E37">
        <v>69</v>
      </c>
      <c r="F37">
        <v>97</v>
      </c>
      <c r="G37">
        <v>83</v>
      </c>
      <c r="H37">
        <v>112</v>
      </c>
      <c r="I37">
        <v>92</v>
      </c>
      <c r="J37">
        <v>102</v>
      </c>
      <c r="K37">
        <v>0</v>
      </c>
      <c r="L37">
        <f>SUM(B37:K37)</f>
        <v>720</v>
      </c>
      <c r="M37">
        <v>183</v>
      </c>
      <c r="N37">
        <v>2002</v>
      </c>
    </row>
    <row r="38" spans="1:14" x14ac:dyDescent="0.2">
      <c r="A38" t="str">
        <f>'1995'!B36</f>
        <v>G0SWG</v>
      </c>
      <c r="B38">
        <f>'1995'!C36</f>
        <v>17</v>
      </c>
      <c r="C38">
        <f>'1995'!D36</f>
        <v>35</v>
      </c>
      <c r="D38">
        <f>'1995'!E36</f>
        <v>45</v>
      </c>
      <c r="E38">
        <f>'1995'!F36</f>
        <v>37</v>
      </c>
      <c r="F38">
        <f>'1995'!G36</f>
        <v>50</v>
      </c>
      <c r="G38">
        <f>'1995'!H36</f>
        <v>9</v>
      </c>
      <c r="H38">
        <f>'1995'!I36</f>
        <v>14</v>
      </c>
      <c r="I38">
        <f>'1995'!J36</f>
        <v>16</v>
      </c>
      <c r="J38">
        <f>'1995'!K36</f>
        <v>7</v>
      </c>
      <c r="L38">
        <f>'1995'!L36</f>
        <v>230</v>
      </c>
      <c r="M38">
        <f>'1995'!M36</f>
        <v>122</v>
      </c>
      <c r="N38">
        <v>1995</v>
      </c>
    </row>
    <row r="39" spans="1:14" x14ac:dyDescent="0.2">
      <c r="A39" t="str">
        <f>'1996'!B19</f>
        <v>G0SWG</v>
      </c>
      <c r="B39">
        <f>'1996'!C19</f>
        <v>18</v>
      </c>
      <c r="C39">
        <f>'1996'!D19</f>
        <v>43</v>
      </c>
      <c r="D39">
        <f>'1996'!E19</f>
        <v>66</v>
      </c>
      <c r="E39">
        <f>'1996'!F19</f>
        <v>47</v>
      </c>
      <c r="F39">
        <f>'1996'!G19</f>
        <v>71</v>
      </c>
      <c r="G39">
        <f>'1996'!H19</f>
        <v>10</v>
      </c>
      <c r="H39">
        <f>'1996'!I19</f>
        <v>32</v>
      </c>
      <c r="I39">
        <f>'1996'!J19</f>
        <v>13</v>
      </c>
      <c r="J39">
        <f>'1996'!K19</f>
        <v>27</v>
      </c>
      <c r="L39">
        <f>'1996'!L19</f>
        <v>327</v>
      </c>
      <c r="M39">
        <f>'1996'!M19</f>
        <v>137</v>
      </c>
      <c r="N39">
        <v>1996</v>
      </c>
    </row>
    <row r="40" spans="1:14" x14ac:dyDescent="0.2">
      <c r="A40" t="str">
        <f>'2000'!B20</f>
        <v>G0TSM</v>
      </c>
      <c r="B40">
        <f>'2000'!C20</f>
        <v>12</v>
      </c>
      <c r="C40">
        <f>'2000'!D20</f>
        <v>17</v>
      </c>
      <c r="D40">
        <f>'2000'!E20</f>
        <v>65</v>
      </c>
      <c r="E40">
        <f>'2000'!F20</f>
        <v>28</v>
      </c>
      <c r="F40">
        <f>'2000'!G20</f>
        <v>35</v>
      </c>
      <c r="G40">
        <f>'2000'!H20</f>
        <v>14</v>
      </c>
      <c r="H40">
        <f>'2000'!I20</f>
        <v>43</v>
      </c>
      <c r="I40">
        <f>'2000'!J20</f>
        <v>32</v>
      </c>
      <c r="J40">
        <f>'2000'!K20</f>
        <v>153</v>
      </c>
      <c r="K40">
        <f>'2000'!L20</f>
        <v>0</v>
      </c>
      <c r="L40">
        <f>'2000'!M20</f>
        <v>399</v>
      </c>
      <c r="M40">
        <f>'2000'!N20</f>
        <v>178</v>
      </c>
      <c r="N40">
        <v>2000</v>
      </c>
    </row>
    <row r="41" spans="1:14" x14ac:dyDescent="0.2">
      <c r="A41" t="str">
        <f>'2001'!B17</f>
        <v>G0TSM</v>
      </c>
      <c r="B41">
        <f>'2001'!C17</f>
        <v>44</v>
      </c>
      <c r="C41">
        <f>'2001'!D17</f>
        <v>30</v>
      </c>
      <c r="D41">
        <f>'2001'!E17</f>
        <v>87</v>
      </c>
      <c r="E41">
        <f>'2001'!F17</f>
        <v>59</v>
      </c>
      <c r="F41">
        <f>'2001'!G17</f>
        <v>49</v>
      </c>
      <c r="G41">
        <f>'2001'!H17</f>
        <v>37</v>
      </c>
      <c r="H41">
        <f>'2001'!I17</f>
        <v>87</v>
      </c>
      <c r="I41">
        <f>'2001'!J17</f>
        <v>40</v>
      </c>
      <c r="J41">
        <f>'2001'!K17</f>
        <v>82</v>
      </c>
      <c r="K41">
        <f>'2001'!L17</f>
        <v>0</v>
      </c>
      <c r="L41">
        <f>'2001'!M17</f>
        <v>515</v>
      </c>
      <c r="M41">
        <f>'2001'!N17</f>
        <v>208</v>
      </c>
      <c r="N41">
        <v>2001</v>
      </c>
    </row>
    <row r="42" spans="1:14" x14ac:dyDescent="0.2">
      <c r="A42" t="s">
        <v>101</v>
      </c>
      <c r="B42">
        <v>4</v>
      </c>
      <c r="C42">
        <v>11</v>
      </c>
      <c r="D42">
        <v>57</v>
      </c>
      <c r="E42">
        <v>27</v>
      </c>
      <c r="F42">
        <v>35</v>
      </c>
      <c r="G42">
        <v>25</v>
      </c>
      <c r="H42">
        <v>40</v>
      </c>
      <c r="I42">
        <v>32</v>
      </c>
      <c r="J42">
        <v>39</v>
      </c>
      <c r="K42">
        <v>30</v>
      </c>
      <c r="L42">
        <f>SUM(B42:K42)</f>
        <v>300</v>
      </c>
      <c r="M42">
        <v>150</v>
      </c>
      <c r="N42">
        <v>2002</v>
      </c>
    </row>
    <row r="43" spans="1:14" x14ac:dyDescent="0.2">
      <c r="A43" t="str">
        <f>'2001'!B16</f>
        <v>G0UKX</v>
      </c>
      <c r="B43">
        <f>'2001'!C16</f>
        <v>0</v>
      </c>
      <c r="C43">
        <f>'2001'!D16</f>
        <v>1</v>
      </c>
      <c r="D43">
        <f>'2001'!E16</f>
        <v>77</v>
      </c>
      <c r="E43">
        <f>'2001'!F16</f>
        <v>44</v>
      </c>
      <c r="F43">
        <f>'2001'!G16</f>
        <v>103</v>
      </c>
      <c r="G43">
        <f>'2001'!H16</f>
        <v>77</v>
      </c>
      <c r="H43">
        <f>'2001'!I16</f>
        <v>133</v>
      </c>
      <c r="I43">
        <f>'2001'!J16</f>
        <v>46</v>
      </c>
      <c r="J43">
        <f>'2001'!K16</f>
        <v>95</v>
      </c>
      <c r="K43">
        <f>'2001'!L16</f>
        <v>1</v>
      </c>
      <c r="L43">
        <f>'2001'!M16</f>
        <v>577</v>
      </c>
      <c r="M43">
        <f>'2001'!N16</f>
        <v>162</v>
      </c>
      <c r="N43">
        <v>2001</v>
      </c>
    </row>
    <row r="44" spans="1:14" x14ac:dyDescent="0.2">
      <c r="A44" t="s">
        <v>104</v>
      </c>
      <c r="B44">
        <v>0</v>
      </c>
      <c r="C44">
        <v>4</v>
      </c>
      <c r="D44">
        <v>92</v>
      </c>
      <c r="E44">
        <v>42</v>
      </c>
      <c r="F44">
        <v>112</v>
      </c>
      <c r="G44">
        <v>62</v>
      </c>
      <c r="H44">
        <v>114</v>
      </c>
      <c r="I44">
        <v>65</v>
      </c>
      <c r="J44">
        <v>125</v>
      </c>
      <c r="K44">
        <v>2</v>
      </c>
      <c r="L44">
        <f>SUM(B44:K44)</f>
        <v>618</v>
      </c>
      <c r="M44">
        <v>173</v>
      </c>
      <c r="N44">
        <v>2002</v>
      </c>
    </row>
    <row r="45" spans="1:14" x14ac:dyDescent="0.2">
      <c r="A45" t="s">
        <v>109</v>
      </c>
      <c r="B45">
        <v>37</v>
      </c>
      <c r="C45">
        <v>59</v>
      </c>
      <c r="D45">
        <v>101</v>
      </c>
      <c r="E45">
        <v>105</v>
      </c>
      <c r="F45">
        <v>132</v>
      </c>
      <c r="G45">
        <v>112</v>
      </c>
      <c r="H45">
        <v>134</v>
      </c>
      <c r="I45">
        <v>104</v>
      </c>
      <c r="J45">
        <v>100</v>
      </c>
      <c r="K45">
        <v>18</v>
      </c>
      <c r="L45">
        <f>SUM(B45:K45)</f>
        <v>902</v>
      </c>
      <c r="M45">
        <v>210</v>
      </c>
      <c r="N45">
        <v>2002</v>
      </c>
    </row>
    <row r="46" spans="1:14" x14ac:dyDescent="0.2">
      <c r="A46" t="str">
        <f>'2000'!B21</f>
        <v>G3AKF</v>
      </c>
      <c r="B46">
        <f>'2000'!C21</f>
        <v>0</v>
      </c>
      <c r="C46">
        <f>'2000'!D21</f>
        <v>8</v>
      </c>
      <c r="D46">
        <f>'2000'!E21</f>
        <v>22</v>
      </c>
      <c r="E46">
        <f>'2000'!F21</f>
        <v>23</v>
      </c>
      <c r="F46">
        <f>'2000'!G21</f>
        <v>62</v>
      </c>
      <c r="G46">
        <f>'2000'!H21</f>
        <v>50</v>
      </c>
      <c r="H46">
        <f>'2000'!I21</f>
        <v>63</v>
      </c>
      <c r="I46">
        <f>'2000'!J21</f>
        <v>42</v>
      </c>
      <c r="J46">
        <f>'2000'!K21</f>
        <v>51</v>
      </c>
      <c r="K46">
        <f>'2000'!L21</f>
        <v>6</v>
      </c>
      <c r="L46">
        <f>'2000'!M21</f>
        <v>327</v>
      </c>
      <c r="M46">
        <f>'2000'!N21</f>
        <v>123</v>
      </c>
      <c r="N46">
        <v>2000</v>
      </c>
    </row>
    <row r="47" spans="1:14" x14ac:dyDescent="0.2">
      <c r="A47" t="str">
        <f>'1999'!B18</f>
        <v>G3AKF*</v>
      </c>
      <c r="B47">
        <f>'1999'!C18</f>
        <v>11</v>
      </c>
      <c r="C47">
        <f>'1999'!D18</f>
        <v>23</v>
      </c>
      <c r="D47">
        <f>'1999'!E18</f>
        <v>54</v>
      </c>
      <c r="E47">
        <f>'1999'!F18</f>
        <v>53</v>
      </c>
      <c r="F47">
        <f>'1999'!G18</f>
        <v>69</v>
      </c>
      <c r="G47">
        <f>'1999'!H18</f>
        <v>73</v>
      </c>
      <c r="H47">
        <f>'1999'!I18</f>
        <v>92</v>
      </c>
      <c r="I47">
        <f>'1999'!J18</f>
        <v>79</v>
      </c>
      <c r="J47">
        <f>'1999'!K18</f>
        <v>93</v>
      </c>
      <c r="K47">
        <f>'1999'!L18</f>
        <v>25</v>
      </c>
      <c r="L47">
        <f>'1999'!M18</f>
        <v>572</v>
      </c>
      <c r="M47">
        <f>'1999'!N18</f>
        <v>170</v>
      </c>
      <c r="N47">
        <v>1999</v>
      </c>
    </row>
    <row r="48" spans="1:14" x14ac:dyDescent="0.2">
      <c r="A48" t="str">
        <f>'1999'!B15</f>
        <v>G3ILO</v>
      </c>
      <c r="B48">
        <f>'1999'!C15</f>
        <v>46</v>
      </c>
      <c r="C48">
        <f>'1999'!D15</f>
        <v>50</v>
      </c>
      <c r="D48">
        <f>'1999'!E15</f>
        <v>88</v>
      </c>
      <c r="E48">
        <f>'1999'!F15</f>
        <v>90</v>
      </c>
      <c r="F48">
        <f>'1999'!G15</f>
        <v>122</v>
      </c>
      <c r="G48">
        <f>'1999'!H15</f>
        <v>59</v>
      </c>
      <c r="H48">
        <f>'1999'!I15</f>
        <v>110</v>
      </c>
      <c r="I48">
        <f>'1999'!J15</f>
        <v>49</v>
      </c>
      <c r="J48">
        <f>'1999'!K15</f>
        <v>102</v>
      </c>
      <c r="K48">
        <f>'1999'!L15</f>
        <v>0</v>
      </c>
      <c r="L48">
        <f>'1999'!M15</f>
        <v>716</v>
      </c>
      <c r="M48">
        <f>'1999'!N15</f>
        <v>192</v>
      </c>
      <c r="N48">
        <v>1999</v>
      </c>
    </row>
    <row r="49" spans="1:14" x14ac:dyDescent="0.2">
      <c r="A49" t="str">
        <f>'2000'!B13</f>
        <v>G3ILO</v>
      </c>
      <c r="B49">
        <f>'2000'!C13</f>
        <v>49</v>
      </c>
      <c r="C49">
        <f>'2000'!D13</f>
        <v>52</v>
      </c>
      <c r="D49">
        <f>'2000'!E13</f>
        <v>85</v>
      </c>
      <c r="E49">
        <f>'2000'!F13</f>
        <v>111</v>
      </c>
      <c r="F49">
        <f>'2000'!G13</f>
        <v>108</v>
      </c>
      <c r="G49">
        <f>'2000'!H13</f>
        <v>78</v>
      </c>
      <c r="H49">
        <f>'2000'!I13</f>
        <v>105</v>
      </c>
      <c r="I49">
        <f>'2000'!J13</f>
        <v>61</v>
      </c>
      <c r="J49">
        <f>'2000'!K13</f>
        <v>120</v>
      </c>
      <c r="K49">
        <f>'2000'!L13</f>
        <v>0</v>
      </c>
      <c r="L49">
        <f>'2000'!M13</f>
        <v>769</v>
      </c>
      <c r="M49">
        <f>'2000'!N13</f>
        <v>203</v>
      </c>
      <c r="N49">
        <v>2000</v>
      </c>
    </row>
    <row r="50" spans="1:14" x14ac:dyDescent="0.2">
      <c r="A50" t="str">
        <f>'1994'!B5</f>
        <v>G3KDB</v>
      </c>
      <c r="B50">
        <f>'1994'!C5</f>
        <v>82</v>
      </c>
      <c r="C50">
        <f>'1994'!D5</f>
        <v>111</v>
      </c>
      <c r="D50">
        <f>'1994'!E5</f>
        <v>152</v>
      </c>
      <c r="E50">
        <f>'1994'!F5</f>
        <v>158</v>
      </c>
      <c r="F50">
        <f>'1994'!G5</f>
        <v>164</v>
      </c>
      <c r="G50">
        <f>'1994'!H5</f>
        <v>150</v>
      </c>
      <c r="H50">
        <f>'1994'!I5</f>
        <v>125</v>
      </c>
      <c r="I50">
        <f>'1994'!J5</f>
        <v>94</v>
      </c>
      <c r="J50">
        <f>'1994'!K5</f>
        <v>68</v>
      </c>
      <c r="L50">
        <f>'1994'!L5</f>
        <v>1104</v>
      </c>
      <c r="M50">
        <f>'1994'!M5</f>
        <v>238</v>
      </c>
      <c r="N50">
        <v>1994</v>
      </c>
    </row>
    <row r="51" spans="1:14" x14ac:dyDescent="0.2">
      <c r="A51" t="str">
        <f>'1995'!B5</f>
        <v>G3KDB</v>
      </c>
      <c r="B51">
        <f>'1995'!C5</f>
        <v>101</v>
      </c>
      <c r="C51">
        <f>'1995'!D5</f>
        <v>116</v>
      </c>
      <c r="D51">
        <f>'1995'!E5</f>
        <v>168</v>
      </c>
      <c r="E51">
        <f>'1995'!F5</f>
        <v>150</v>
      </c>
      <c r="F51">
        <f>'1995'!G5</f>
        <v>165</v>
      </c>
      <c r="G51">
        <f>'1995'!H5</f>
        <v>130</v>
      </c>
      <c r="H51">
        <f>'1995'!I5</f>
        <v>135</v>
      </c>
      <c r="I51">
        <f>'1995'!J5</f>
        <v>61</v>
      </c>
      <c r="J51">
        <f>'1995'!K5</f>
        <v>57</v>
      </c>
      <c r="L51">
        <f>'1995'!L5</f>
        <v>1083</v>
      </c>
      <c r="M51">
        <f>'1995'!M5</f>
        <v>231</v>
      </c>
      <c r="N51">
        <v>1995</v>
      </c>
    </row>
    <row r="52" spans="1:14" x14ac:dyDescent="0.2">
      <c r="A52" t="str">
        <f>'1996'!B4</f>
        <v>G3KDB</v>
      </c>
      <c r="B52">
        <f>'1996'!C4</f>
        <v>102</v>
      </c>
      <c r="C52">
        <f>'1996'!D4</f>
        <v>131</v>
      </c>
      <c r="D52">
        <f>'1996'!E4</f>
        <v>159</v>
      </c>
      <c r="E52">
        <f>'1996'!F4</f>
        <v>154</v>
      </c>
      <c r="F52">
        <f>'1996'!G4</f>
        <v>171</v>
      </c>
      <c r="G52">
        <f>'1996'!H4</f>
        <v>141</v>
      </c>
      <c r="H52">
        <f>'1996'!I4</f>
        <v>120</v>
      </c>
      <c r="I52">
        <f>'1996'!J4</f>
        <v>50</v>
      </c>
      <c r="J52">
        <f>'1996'!K4</f>
        <v>63</v>
      </c>
      <c r="L52">
        <f>'1996'!L4</f>
        <v>1091</v>
      </c>
      <c r="M52">
        <f>'1996'!M4</f>
        <v>225</v>
      </c>
      <c r="N52">
        <v>1996</v>
      </c>
    </row>
    <row r="53" spans="1:14" x14ac:dyDescent="0.2">
      <c r="A53" t="str">
        <f>'2000'!B15</f>
        <v>G3KKQ</v>
      </c>
      <c r="B53">
        <f>'2000'!C15</f>
        <v>37</v>
      </c>
      <c r="C53">
        <f>'2000'!D15</f>
        <v>54</v>
      </c>
      <c r="D53">
        <f>'2000'!E15</f>
        <v>81</v>
      </c>
      <c r="E53">
        <f>'2000'!F15</f>
        <v>66</v>
      </c>
      <c r="F53">
        <f>'2000'!G15</f>
        <v>102</v>
      </c>
      <c r="G53">
        <f>'2000'!H15</f>
        <v>50</v>
      </c>
      <c r="H53">
        <f>'2000'!I15</f>
        <v>95</v>
      </c>
      <c r="I53">
        <f>'2000'!J15</f>
        <v>66</v>
      </c>
      <c r="J53">
        <f>'2000'!K15</f>
        <v>107</v>
      </c>
      <c r="K53">
        <f>'2000'!L15</f>
        <v>0</v>
      </c>
      <c r="L53">
        <f>'2000'!M15</f>
        <v>642</v>
      </c>
      <c r="M53">
        <f>'2000'!N15</f>
        <v>177</v>
      </c>
      <c r="N53">
        <v>2000</v>
      </c>
    </row>
    <row r="54" spans="1:14" x14ac:dyDescent="0.2">
      <c r="A54" t="str">
        <f>'2001'!B12</f>
        <v>G3KKQ</v>
      </c>
      <c r="B54">
        <f>'2001'!C12</f>
        <v>47</v>
      </c>
      <c r="C54">
        <f>'2001'!D12</f>
        <v>55</v>
      </c>
      <c r="D54">
        <f>'2001'!E12</f>
        <v>86</v>
      </c>
      <c r="E54">
        <f>'2001'!F12</f>
        <v>72</v>
      </c>
      <c r="F54">
        <f>'2001'!G12</f>
        <v>107</v>
      </c>
      <c r="G54">
        <f>'2001'!H12</f>
        <v>74</v>
      </c>
      <c r="H54">
        <f>'2001'!I12</f>
        <v>110</v>
      </c>
      <c r="I54">
        <f>'2001'!J12</f>
        <v>63</v>
      </c>
      <c r="J54">
        <f>'2001'!K12</f>
        <v>101</v>
      </c>
      <c r="K54">
        <f>'2001'!L12</f>
        <v>0</v>
      </c>
      <c r="L54">
        <f>'2001'!M12</f>
        <v>715</v>
      </c>
      <c r="M54">
        <f>'2001'!N12</f>
        <v>186</v>
      </c>
      <c r="N54">
        <v>2001</v>
      </c>
    </row>
    <row r="55" spans="1:14" x14ac:dyDescent="0.2">
      <c r="A55" t="s">
        <v>99</v>
      </c>
      <c r="B55">
        <v>36</v>
      </c>
      <c r="C55">
        <v>56</v>
      </c>
      <c r="D55">
        <v>87</v>
      </c>
      <c r="E55">
        <v>31</v>
      </c>
      <c r="F55">
        <v>108</v>
      </c>
      <c r="G55">
        <v>54</v>
      </c>
      <c r="H55">
        <v>124</v>
      </c>
      <c r="I55">
        <v>54</v>
      </c>
      <c r="J55">
        <v>124</v>
      </c>
      <c r="K55">
        <v>0</v>
      </c>
      <c r="L55">
        <f>SUM(B55:K55)</f>
        <v>674</v>
      </c>
      <c r="M55">
        <v>177</v>
      </c>
      <c r="N55">
        <v>2002</v>
      </c>
    </row>
    <row r="56" spans="1:14" x14ac:dyDescent="0.2">
      <c r="A56" t="str">
        <f>'1998'!B15</f>
        <v>G3LZQ</v>
      </c>
      <c r="B56">
        <f>'1998'!C15</f>
        <v>63</v>
      </c>
      <c r="C56">
        <f>'1998'!D15</f>
        <v>92</v>
      </c>
      <c r="D56">
        <f>'1998'!E15</f>
        <v>150</v>
      </c>
      <c r="E56">
        <f>'1998'!F15</f>
        <v>63</v>
      </c>
      <c r="F56">
        <f>'1998'!G15</f>
        <v>80</v>
      </c>
      <c r="G56">
        <f>'1998'!H15</f>
        <v>18</v>
      </c>
      <c r="H56">
        <f>'1998'!I15</f>
        <v>90</v>
      </c>
      <c r="I56">
        <f>'1998'!J15</f>
        <v>24</v>
      </c>
      <c r="J56">
        <f>'1998'!K15</f>
        <v>52</v>
      </c>
      <c r="L56">
        <f>'1998'!L15</f>
        <v>632</v>
      </c>
      <c r="M56">
        <f>'1998'!M15</f>
        <v>185</v>
      </c>
      <c r="N56">
        <v>1998</v>
      </c>
    </row>
    <row r="57" spans="1:14" x14ac:dyDescent="0.2">
      <c r="A57" t="str">
        <f>'1999'!B14</f>
        <v>G3LZQ</v>
      </c>
      <c r="B57">
        <f>'1999'!C14</f>
        <v>58</v>
      </c>
      <c r="C57">
        <f>'1999'!D14</f>
        <v>127</v>
      </c>
      <c r="D57">
        <f>'1999'!E14</f>
        <v>182</v>
      </c>
      <c r="E57">
        <f>'1999'!F14</f>
        <v>106</v>
      </c>
      <c r="F57">
        <f>'1999'!G14</f>
        <v>42</v>
      </c>
      <c r="G57">
        <f>'1999'!H14</f>
        <v>25</v>
      </c>
      <c r="H57">
        <f>'1999'!I14</f>
        <v>72</v>
      </c>
      <c r="I57">
        <f>'1999'!J14</f>
        <v>28</v>
      </c>
      <c r="J57">
        <f>'1999'!K14</f>
        <v>77</v>
      </c>
      <c r="K57">
        <f>'1999'!L14</f>
        <v>0</v>
      </c>
      <c r="L57">
        <f>'1999'!M14</f>
        <v>717</v>
      </c>
      <c r="M57">
        <f>'1999'!N14</f>
        <v>211</v>
      </c>
      <c r="N57">
        <v>1999</v>
      </c>
    </row>
    <row r="58" spans="1:14" x14ac:dyDescent="0.2">
      <c r="A58" t="str">
        <f>'2000'!B5</f>
        <v>G3LZQ</v>
      </c>
      <c r="B58">
        <f>'2000'!C5</f>
        <v>76</v>
      </c>
      <c r="C58">
        <f>'2000'!D5</f>
        <v>146</v>
      </c>
      <c r="D58">
        <f>'2000'!E5</f>
        <v>211</v>
      </c>
      <c r="E58">
        <f>'2000'!F5</f>
        <v>194</v>
      </c>
      <c r="F58">
        <f>'2000'!G5</f>
        <v>187</v>
      </c>
      <c r="G58">
        <f>'2000'!H5</f>
        <v>148</v>
      </c>
      <c r="H58">
        <f>'2000'!I5</f>
        <v>190</v>
      </c>
      <c r="I58">
        <f>'2000'!J5</f>
        <v>143</v>
      </c>
      <c r="J58">
        <f>'2000'!K5</f>
        <v>174</v>
      </c>
      <c r="K58">
        <f>'2000'!L5</f>
        <v>0</v>
      </c>
      <c r="L58">
        <f>'2000'!M5</f>
        <v>1469</v>
      </c>
      <c r="M58">
        <f>'2000'!N5</f>
        <v>263</v>
      </c>
      <c r="N58">
        <v>2000</v>
      </c>
    </row>
    <row r="59" spans="1:14" x14ac:dyDescent="0.2">
      <c r="A59" t="str">
        <f>'2001'!B5</f>
        <v>G3LZQ</v>
      </c>
      <c r="B59">
        <f>'2001'!C5</f>
        <v>98</v>
      </c>
      <c r="C59">
        <f>'2001'!D5</f>
        <v>117</v>
      </c>
      <c r="D59">
        <f>'2001'!E5</f>
        <v>176</v>
      </c>
      <c r="E59">
        <f>'2001'!F5</f>
        <v>85</v>
      </c>
      <c r="F59">
        <f>'2001'!G5</f>
        <v>130</v>
      </c>
      <c r="G59">
        <f>'2001'!H5</f>
        <v>77</v>
      </c>
      <c r="H59">
        <f>'2001'!I5</f>
        <v>143</v>
      </c>
      <c r="I59">
        <f>'2001'!J5</f>
        <v>60</v>
      </c>
      <c r="J59">
        <f>'2001'!K5</f>
        <v>132</v>
      </c>
      <c r="K59">
        <f>'2001'!L5</f>
        <v>18</v>
      </c>
      <c r="L59">
        <f>'2001'!M5</f>
        <v>1036</v>
      </c>
      <c r="M59">
        <f>'2001'!N5</f>
        <v>237</v>
      </c>
      <c r="N59">
        <v>2001</v>
      </c>
    </row>
    <row r="60" spans="1:14" x14ac:dyDescent="0.2">
      <c r="A60" t="s">
        <v>88</v>
      </c>
      <c r="B60">
        <v>106</v>
      </c>
      <c r="C60">
        <v>150</v>
      </c>
      <c r="D60">
        <v>160</v>
      </c>
      <c r="E60">
        <v>100</v>
      </c>
      <c r="F60">
        <v>145</v>
      </c>
      <c r="G60">
        <v>110</v>
      </c>
      <c r="H60">
        <v>160</v>
      </c>
      <c r="I60">
        <v>100</v>
      </c>
      <c r="J60">
        <v>150</v>
      </c>
      <c r="K60">
        <v>0</v>
      </c>
      <c r="L60">
        <f>SUM(B60:K60)</f>
        <v>1181</v>
      </c>
      <c r="M60">
        <v>235</v>
      </c>
      <c r="N60">
        <v>2002</v>
      </c>
    </row>
    <row r="61" spans="1:14" x14ac:dyDescent="0.2">
      <c r="A61" t="s">
        <v>112</v>
      </c>
      <c r="B61">
        <v>0</v>
      </c>
      <c r="C61">
        <v>15</v>
      </c>
      <c r="D61">
        <v>119</v>
      </c>
      <c r="E61">
        <v>35</v>
      </c>
      <c r="F61">
        <v>105</v>
      </c>
      <c r="G61">
        <v>90</v>
      </c>
      <c r="H61">
        <v>136</v>
      </c>
      <c r="I61">
        <v>90</v>
      </c>
      <c r="J61">
        <v>108</v>
      </c>
      <c r="K61">
        <v>0</v>
      </c>
      <c r="L61">
        <f>SUM(B61:K61)</f>
        <v>698</v>
      </c>
      <c r="M61">
        <v>204</v>
      </c>
      <c r="N61">
        <v>2002</v>
      </c>
    </row>
    <row r="62" spans="1:14" x14ac:dyDescent="0.2">
      <c r="A62" t="str">
        <f>'1990'!B5</f>
        <v>G3MXJ</v>
      </c>
      <c r="B62">
        <f>'1990'!C5</f>
        <v>29</v>
      </c>
      <c r="C62">
        <f>'1990'!D5</f>
        <v>76</v>
      </c>
      <c r="D62">
        <f>'1990'!E5</f>
        <v>116</v>
      </c>
      <c r="E62">
        <f>'1990'!F5</f>
        <v>0</v>
      </c>
      <c r="F62">
        <f>'1990'!G5</f>
        <v>117</v>
      </c>
      <c r="G62">
        <f>'1990'!H5</f>
        <v>0</v>
      </c>
      <c r="H62">
        <f>'1990'!I5</f>
        <v>125</v>
      </c>
      <c r="I62">
        <f>'1990'!J5</f>
        <v>0</v>
      </c>
      <c r="J62">
        <f>'1990'!K5</f>
        <v>119</v>
      </c>
      <c r="L62">
        <f>'1990'!L5</f>
        <v>582</v>
      </c>
      <c r="M62">
        <f>'1990'!M5</f>
        <v>191</v>
      </c>
      <c r="N62">
        <v>1990</v>
      </c>
    </row>
    <row r="63" spans="1:14" x14ac:dyDescent="0.2">
      <c r="A63" t="str">
        <f>'1991'!B3</f>
        <v>G3MXJ</v>
      </c>
      <c r="B63">
        <f>'1991'!C3</f>
        <v>61</v>
      </c>
      <c r="C63">
        <f>'1991'!D3</f>
        <v>110</v>
      </c>
      <c r="D63">
        <f>'1991'!E3</f>
        <v>151</v>
      </c>
      <c r="E63">
        <f>'1991'!F3</f>
        <v>0</v>
      </c>
      <c r="F63">
        <f>'1991'!G3</f>
        <v>195</v>
      </c>
      <c r="G63">
        <f>'1991'!H3</f>
        <v>0</v>
      </c>
      <c r="H63">
        <f>'1991'!I3</f>
        <v>200</v>
      </c>
      <c r="I63">
        <f>'1991'!J3</f>
        <v>0</v>
      </c>
      <c r="J63">
        <f>'1991'!K3</f>
        <v>180</v>
      </c>
      <c r="L63">
        <f>'1991'!L3</f>
        <v>897</v>
      </c>
      <c r="M63">
        <f>'1991'!M3</f>
        <v>238</v>
      </c>
      <c r="N63">
        <v>1991</v>
      </c>
    </row>
    <row r="64" spans="1:14" x14ac:dyDescent="0.2">
      <c r="A64" t="str">
        <f>'1994'!B12</f>
        <v>G3NKC</v>
      </c>
      <c r="B64">
        <f>'1994'!C12</f>
        <v>102</v>
      </c>
      <c r="C64">
        <f>'1994'!D12</f>
        <v>80</v>
      </c>
      <c r="D64">
        <f>'1994'!E12</f>
        <v>146</v>
      </c>
      <c r="E64">
        <f>'1994'!F12</f>
        <v>126</v>
      </c>
      <c r="F64">
        <f>'1994'!G12</f>
        <v>119</v>
      </c>
      <c r="G64">
        <f>'1994'!H12</f>
        <v>99</v>
      </c>
      <c r="H64">
        <f>'1994'!I12</f>
        <v>87</v>
      </c>
      <c r="I64">
        <f>'1994'!J12</f>
        <v>40</v>
      </c>
      <c r="J64">
        <f>'1994'!K12</f>
        <v>48</v>
      </c>
      <c r="L64">
        <f>'1994'!L12</f>
        <v>847</v>
      </c>
      <c r="M64">
        <f>'1994'!M12</f>
        <v>205</v>
      </c>
      <c r="N64">
        <v>1994</v>
      </c>
    </row>
    <row r="65" spans="1:14" x14ac:dyDescent="0.2">
      <c r="A65" t="str">
        <f>'1995'!B15</f>
        <v>G3NKC</v>
      </c>
      <c r="B65">
        <f>'1995'!C15</f>
        <v>104</v>
      </c>
      <c r="C65">
        <f>'1995'!D15</f>
        <v>96</v>
      </c>
      <c r="D65">
        <f>'1995'!E15</f>
        <v>140</v>
      </c>
      <c r="E65">
        <f>'1995'!F15</f>
        <v>89</v>
      </c>
      <c r="F65">
        <f>'1995'!G15</f>
        <v>128</v>
      </c>
      <c r="G65">
        <f>'1995'!H15</f>
        <v>60</v>
      </c>
      <c r="H65">
        <f>'1995'!I15</f>
        <v>116</v>
      </c>
      <c r="I65">
        <f>'1995'!J15</f>
        <v>36</v>
      </c>
      <c r="J65">
        <f>'1995'!K15</f>
        <v>54</v>
      </c>
      <c r="L65">
        <f>'1995'!L15</f>
        <v>823</v>
      </c>
      <c r="M65">
        <f>'1995'!M15</f>
        <v>203</v>
      </c>
      <c r="N65">
        <v>1995</v>
      </c>
    </row>
    <row r="66" spans="1:14" x14ac:dyDescent="0.2">
      <c r="A66" t="str">
        <f>'1996'!B10</f>
        <v>G3NKC</v>
      </c>
      <c r="B66">
        <f>'1996'!C10</f>
        <v>94</v>
      </c>
      <c r="C66">
        <f>'1996'!D10</f>
        <v>79</v>
      </c>
      <c r="D66">
        <f>'1996'!E10</f>
        <v>114</v>
      </c>
      <c r="E66">
        <f>'1996'!F10</f>
        <v>108</v>
      </c>
      <c r="F66">
        <f>'1996'!G10</f>
        <v>111</v>
      </c>
      <c r="G66">
        <f>'1996'!H10</f>
        <v>73</v>
      </c>
      <c r="H66">
        <f>'1996'!I10</f>
        <v>99</v>
      </c>
      <c r="I66">
        <f>'1996'!J10</f>
        <v>33</v>
      </c>
      <c r="J66">
        <f>'1996'!K10</f>
        <v>43</v>
      </c>
      <c r="L66">
        <f>'1996'!L10</f>
        <v>754</v>
      </c>
      <c r="M66">
        <f>'1996'!M10</f>
        <v>191</v>
      </c>
      <c r="N66">
        <v>1996</v>
      </c>
    </row>
    <row r="67" spans="1:14" x14ac:dyDescent="0.2">
      <c r="A67" t="str">
        <f>'1994'!B6</f>
        <v>G3NOH</v>
      </c>
      <c r="B67">
        <f>'1994'!C6</f>
        <v>30</v>
      </c>
      <c r="C67">
        <f>'1994'!D6</f>
        <v>72</v>
      </c>
      <c r="D67">
        <f>'1994'!E6</f>
        <v>127</v>
      </c>
      <c r="E67">
        <f>'1994'!F6</f>
        <v>158</v>
      </c>
      <c r="F67">
        <f>'1994'!G6</f>
        <v>199</v>
      </c>
      <c r="G67">
        <f>'1994'!H6</f>
        <v>167</v>
      </c>
      <c r="H67">
        <f>'1994'!I6</f>
        <v>175</v>
      </c>
      <c r="I67">
        <f>'1994'!J6</f>
        <v>79</v>
      </c>
      <c r="J67">
        <f>'1994'!K6</f>
        <v>87</v>
      </c>
      <c r="L67">
        <f>'1994'!L6</f>
        <v>1094</v>
      </c>
      <c r="M67">
        <f>'1994'!M6</f>
        <v>250</v>
      </c>
      <c r="N67">
        <v>1994</v>
      </c>
    </row>
    <row r="68" spans="1:14" x14ac:dyDescent="0.2">
      <c r="A68" t="str">
        <f>'1995'!B6</f>
        <v>G3NOH</v>
      </c>
      <c r="B68">
        <f>'1995'!C6</f>
        <v>39</v>
      </c>
      <c r="C68">
        <f>'1995'!D6</f>
        <v>84</v>
      </c>
      <c r="D68">
        <f>'1995'!E6</f>
        <v>132</v>
      </c>
      <c r="E68">
        <f>'1995'!F6</f>
        <v>167</v>
      </c>
      <c r="F68">
        <f>'1995'!G6</f>
        <v>200</v>
      </c>
      <c r="G68">
        <f>'1995'!H6</f>
        <v>157</v>
      </c>
      <c r="H68">
        <f>'1995'!I6</f>
        <v>154</v>
      </c>
      <c r="I68">
        <f>'1995'!J6</f>
        <v>74</v>
      </c>
      <c r="J68">
        <f>'1995'!K6</f>
        <v>74</v>
      </c>
      <c r="L68">
        <f>'1995'!L6</f>
        <v>1081</v>
      </c>
      <c r="M68">
        <f>'1995'!M6</f>
        <v>236</v>
      </c>
      <c r="N68">
        <v>1995</v>
      </c>
    </row>
    <row r="69" spans="1:14" x14ac:dyDescent="0.2">
      <c r="A69" t="str">
        <f>'1998'!B11</f>
        <v>G3NOH</v>
      </c>
      <c r="B69">
        <f>'1998'!C11</f>
        <v>29</v>
      </c>
      <c r="C69">
        <f>'1998'!D11</f>
        <v>49</v>
      </c>
      <c r="D69">
        <f>'1998'!E11</f>
        <v>67</v>
      </c>
      <c r="E69">
        <f>'1998'!F11</f>
        <v>87</v>
      </c>
      <c r="F69">
        <f>'1998'!G11</f>
        <v>126</v>
      </c>
      <c r="G69">
        <f>'1998'!H11</f>
        <v>92</v>
      </c>
      <c r="H69">
        <f>'1998'!I11</f>
        <v>128</v>
      </c>
      <c r="I69">
        <f>'1998'!J11</f>
        <v>88</v>
      </c>
      <c r="J69">
        <f>'1998'!K11</f>
        <v>114</v>
      </c>
      <c r="L69">
        <f>'1998'!L11</f>
        <v>780</v>
      </c>
      <c r="M69">
        <f>'1998'!M11</f>
        <v>207</v>
      </c>
      <c r="N69">
        <v>1998</v>
      </c>
    </row>
    <row r="70" spans="1:14" x14ac:dyDescent="0.2">
      <c r="A70" t="str">
        <f>'1999'!B13</f>
        <v>G3NOH</v>
      </c>
      <c r="B70">
        <f>'1999'!C13</f>
        <v>13</v>
      </c>
      <c r="C70">
        <f>'1999'!D13</f>
        <v>47</v>
      </c>
      <c r="D70">
        <f>'1999'!E13</f>
        <v>65</v>
      </c>
      <c r="E70">
        <f>'1999'!F13</f>
        <v>86</v>
      </c>
      <c r="F70">
        <f>'1999'!G13</f>
        <v>127</v>
      </c>
      <c r="G70">
        <f>'1999'!H13</f>
        <v>99</v>
      </c>
      <c r="H70">
        <f>'1999'!I13</f>
        <v>127</v>
      </c>
      <c r="I70">
        <f>'1999'!J13</f>
        <v>86</v>
      </c>
      <c r="J70">
        <f>'1999'!K13</f>
        <v>114</v>
      </c>
      <c r="K70">
        <f>'1999'!L13</f>
        <v>26</v>
      </c>
      <c r="L70">
        <f>'1999'!M13</f>
        <v>790</v>
      </c>
      <c r="M70">
        <f>'1999'!N13</f>
        <v>209</v>
      </c>
      <c r="N70">
        <v>1999</v>
      </c>
    </row>
    <row r="71" spans="1:14" x14ac:dyDescent="0.2">
      <c r="A71" t="str">
        <f>'2000'!B10</f>
        <v>G3NOH</v>
      </c>
      <c r="B71">
        <f>'2000'!C10</f>
        <v>18</v>
      </c>
      <c r="C71">
        <f>'2000'!D10</f>
        <v>35</v>
      </c>
      <c r="D71">
        <f>'2000'!E10</f>
        <v>74</v>
      </c>
      <c r="E71">
        <f>'2000'!F10</f>
        <v>114</v>
      </c>
      <c r="F71">
        <f>'2000'!G10</f>
        <v>169</v>
      </c>
      <c r="G71">
        <f>'2000'!H10</f>
        <v>140</v>
      </c>
      <c r="H71">
        <f>'2000'!I10</f>
        <v>181</v>
      </c>
      <c r="I71">
        <f>'2000'!J10</f>
        <v>110</v>
      </c>
      <c r="J71">
        <f>'2000'!K10</f>
        <v>175</v>
      </c>
      <c r="K71">
        <f>'2000'!L10</f>
        <v>0</v>
      </c>
      <c r="L71">
        <f>'2000'!M10</f>
        <v>1016</v>
      </c>
      <c r="M71">
        <f>'2000'!N10</f>
        <v>246</v>
      </c>
      <c r="N71">
        <v>2000</v>
      </c>
    </row>
    <row r="72" spans="1:14" x14ac:dyDescent="0.2">
      <c r="A72" t="str">
        <f>'2001'!B11</f>
        <v>G3NOH</v>
      </c>
      <c r="B72">
        <f>'2001'!C11</f>
        <v>13</v>
      </c>
      <c r="C72">
        <f>'2001'!D11</f>
        <v>20</v>
      </c>
      <c r="D72">
        <f>'2001'!E11</f>
        <v>52</v>
      </c>
      <c r="E72">
        <f>'2001'!F11</f>
        <v>73</v>
      </c>
      <c r="F72">
        <f>'2001'!G11</f>
        <v>129</v>
      </c>
      <c r="G72">
        <f>'2001'!H11</f>
        <v>90</v>
      </c>
      <c r="H72">
        <f>'2001'!I11</f>
        <v>143</v>
      </c>
      <c r="I72">
        <f>'2001'!J11</f>
        <v>79</v>
      </c>
      <c r="J72">
        <f>'2001'!K11</f>
        <v>125</v>
      </c>
      <c r="K72">
        <f>'2001'!L11</f>
        <v>0</v>
      </c>
      <c r="L72">
        <f>'2001'!M11</f>
        <v>724</v>
      </c>
      <c r="M72">
        <f>'2001'!N11</f>
        <v>208</v>
      </c>
      <c r="N72">
        <v>2001</v>
      </c>
    </row>
    <row r="73" spans="1:14" x14ac:dyDescent="0.2">
      <c r="A73" t="s">
        <v>49</v>
      </c>
      <c r="B73">
        <v>10</v>
      </c>
      <c r="C73">
        <v>49</v>
      </c>
      <c r="D73">
        <v>71</v>
      </c>
      <c r="E73">
        <v>99</v>
      </c>
      <c r="F73">
        <v>142</v>
      </c>
      <c r="G73">
        <v>97</v>
      </c>
      <c r="H73">
        <v>162</v>
      </c>
      <c r="I73">
        <v>104</v>
      </c>
      <c r="J73">
        <v>153</v>
      </c>
      <c r="K73">
        <v>0</v>
      </c>
      <c r="L73">
        <f>SUM(B73:K73)</f>
        <v>887</v>
      </c>
      <c r="M73">
        <v>228</v>
      </c>
      <c r="N73">
        <v>2002</v>
      </c>
    </row>
    <row r="74" spans="1:14" x14ac:dyDescent="0.2">
      <c r="A74" t="str">
        <f>'1993'!B9</f>
        <v>G3OUF</v>
      </c>
      <c r="B74">
        <f>'1993'!C9</f>
        <v>31</v>
      </c>
      <c r="C74">
        <f>'1993'!D9</f>
        <v>32</v>
      </c>
      <c r="D74">
        <f>'1993'!E9</f>
        <v>110</v>
      </c>
      <c r="E74">
        <f>'1993'!F9</f>
        <v>64</v>
      </c>
      <c r="F74">
        <f>'1993'!G9</f>
        <v>123</v>
      </c>
      <c r="G74">
        <f>'1993'!H9</f>
        <v>88</v>
      </c>
      <c r="H74">
        <f>'1993'!I9</f>
        <v>125</v>
      </c>
      <c r="I74">
        <f>'1993'!J9</f>
        <v>19</v>
      </c>
      <c r="J74">
        <f>'1993'!K9</f>
        <v>72</v>
      </c>
      <c r="L74">
        <f>'1993'!L9</f>
        <v>664</v>
      </c>
      <c r="M74">
        <f>'1993'!M9</f>
        <v>217</v>
      </c>
      <c r="N74">
        <v>1993</v>
      </c>
    </row>
    <row r="75" spans="1:14" x14ac:dyDescent="0.2">
      <c r="A75" t="str">
        <f>'1994'!B13</f>
        <v>G3OUF</v>
      </c>
      <c r="B75">
        <f>'1994'!C13</f>
        <v>49</v>
      </c>
      <c r="C75">
        <f>'1994'!D13</f>
        <v>51</v>
      </c>
      <c r="D75">
        <f>'1994'!E13</f>
        <v>127</v>
      </c>
      <c r="E75">
        <f>'1994'!F13</f>
        <v>79</v>
      </c>
      <c r="F75">
        <f>'1994'!G13</f>
        <v>144</v>
      </c>
      <c r="G75">
        <f>'1994'!H13</f>
        <v>114</v>
      </c>
      <c r="H75">
        <f>'1994'!I13</f>
        <v>115</v>
      </c>
      <c r="I75">
        <f>'1994'!J13</f>
        <v>61</v>
      </c>
      <c r="J75">
        <f>'1994'!K13</f>
        <v>54</v>
      </c>
      <c r="L75">
        <f>'1994'!L13</f>
        <v>794</v>
      </c>
      <c r="M75">
        <f>'1994'!M13</f>
        <v>224</v>
      </c>
      <c r="N75">
        <v>1994</v>
      </c>
    </row>
    <row r="76" spans="1:14" x14ac:dyDescent="0.2">
      <c r="A76" t="s">
        <v>114</v>
      </c>
      <c r="B76">
        <v>26</v>
      </c>
      <c r="C76">
        <v>106</v>
      </c>
      <c r="D76">
        <v>46</v>
      </c>
      <c r="E76">
        <v>4</v>
      </c>
      <c r="F76">
        <v>91</v>
      </c>
      <c r="G76">
        <v>8</v>
      </c>
      <c r="H76">
        <v>56</v>
      </c>
      <c r="I76">
        <v>9</v>
      </c>
      <c r="J76">
        <v>117</v>
      </c>
      <c r="K76">
        <v>0</v>
      </c>
      <c r="L76">
        <f>SUM(B76:K76)</f>
        <v>463</v>
      </c>
      <c r="M76">
        <v>89</v>
      </c>
      <c r="N76">
        <v>2002</v>
      </c>
    </row>
    <row r="77" spans="1:14" x14ac:dyDescent="0.2">
      <c r="A77" t="str">
        <f>'1999'!B22</f>
        <v>G3PJT</v>
      </c>
      <c r="B77">
        <f>'1999'!C22</f>
        <v>7</v>
      </c>
      <c r="C77">
        <f>'1999'!D22</f>
        <v>38</v>
      </c>
      <c r="D77">
        <f>'1999'!E22</f>
        <v>127</v>
      </c>
      <c r="E77">
        <f>'1999'!F22</f>
        <v>48</v>
      </c>
      <c r="F77">
        <f>'1999'!G22</f>
        <v>74</v>
      </c>
      <c r="G77">
        <f>'1999'!H22</f>
        <v>30</v>
      </c>
      <c r="H77">
        <f>'1999'!I22</f>
        <v>96</v>
      </c>
      <c r="I77">
        <f>'1999'!J22</f>
        <v>22</v>
      </c>
      <c r="J77">
        <f>'1999'!K22</f>
        <v>49</v>
      </c>
      <c r="K77">
        <f>'1999'!L22</f>
        <v>0</v>
      </c>
      <c r="L77">
        <f>'1999'!M22</f>
        <v>491</v>
      </c>
      <c r="M77">
        <f>'1999'!N22</f>
        <v>185</v>
      </c>
      <c r="N77">
        <v>1999</v>
      </c>
    </row>
    <row r="78" spans="1:14" x14ac:dyDescent="0.2">
      <c r="A78" t="str">
        <f>'1994'!B18</f>
        <v>G3PSM</v>
      </c>
      <c r="B78">
        <f>'1994'!C18</f>
        <v>42</v>
      </c>
      <c r="C78">
        <f>'1994'!D18</f>
        <v>73</v>
      </c>
      <c r="D78">
        <f>'1994'!E18</f>
        <v>64</v>
      </c>
      <c r="E78">
        <f>'1994'!F18</f>
        <v>43</v>
      </c>
      <c r="F78">
        <f>'1994'!G18</f>
        <v>136</v>
      </c>
      <c r="G78">
        <f>'1994'!H18</f>
        <v>37</v>
      </c>
      <c r="H78">
        <f>'1994'!I18</f>
        <v>103</v>
      </c>
      <c r="I78">
        <f>'1994'!J18</f>
        <v>22</v>
      </c>
      <c r="J78">
        <f>'1994'!K18</f>
        <v>58</v>
      </c>
      <c r="L78">
        <f>'1994'!L18</f>
        <v>578</v>
      </c>
      <c r="M78">
        <f>'1994'!M18</f>
        <v>193</v>
      </c>
      <c r="N78">
        <v>1994</v>
      </c>
    </row>
    <row r="79" spans="1:14" x14ac:dyDescent="0.2">
      <c r="A79" t="str">
        <f>'1995'!B24</f>
        <v>G3PSM</v>
      </c>
      <c r="B79">
        <f>'1995'!C24</f>
        <v>37</v>
      </c>
      <c r="C79">
        <f>'1995'!D24</f>
        <v>61</v>
      </c>
      <c r="D79">
        <f>'1995'!E24</f>
        <v>65</v>
      </c>
      <c r="E79">
        <f>'1995'!F24</f>
        <v>48</v>
      </c>
      <c r="F79">
        <f>'1995'!G24</f>
        <v>99</v>
      </c>
      <c r="G79">
        <f>'1995'!H24</f>
        <v>39</v>
      </c>
      <c r="H79">
        <f>'1995'!I24</f>
        <v>84</v>
      </c>
      <c r="I79">
        <f>'1995'!J24</f>
        <v>8</v>
      </c>
      <c r="J79">
        <f>'1995'!K24</f>
        <v>26</v>
      </c>
      <c r="L79">
        <f>'1995'!L24</f>
        <v>467</v>
      </c>
      <c r="M79">
        <f>'1995'!M24</f>
        <v>178</v>
      </c>
      <c r="N79">
        <v>1995</v>
      </c>
    </row>
    <row r="80" spans="1:14" x14ac:dyDescent="0.2">
      <c r="A80" t="str">
        <f>'1997'!B19</f>
        <v>G3PSM</v>
      </c>
      <c r="B80">
        <f>'1997'!C19</f>
        <v>0</v>
      </c>
      <c r="C80">
        <f>'1997'!D19</f>
        <v>8</v>
      </c>
      <c r="D80">
        <f>'1997'!E19</f>
        <v>52</v>
      </c>
      <c r="E80">
        <f>'1997'!F19</f>
        <v>34</v>
      </c>
      <c r="F80">
        <f>'1997'!G19</f>
        <v>67</v>
      </c>
      <c r="G80">
        <f>'1997'!H19</f>
        <v>21</v>
      </c>
      <c r="H80">
        <f>'1997'!I19</f>
        <v>38</v>
      </c>
      <c r="I80">
        <f>'1997'!J19</f>
        <v>9</v>
      </c>
      <c r="J80">
        <f>'1997'!K19</f>
        <v>24</v>
      </c>
      <c r="L80">
        <f>'1997'!L19</f>
        <v>253</v>
      </c>
      <c r="M80">
        <f>'1997'!M19</f>
        <v>120</v>
      </c>
      <c r="N80">
        <v>1997</v>
      </c>
    </row>
    <row r="81" spans="1:14" x14ac:dyDescent="0.2">
      <c r="A81" t="str">
        <f>'1998'!B23</f>
        <v>G3PSM</v>
      </c>
      <c r="B81">
        <f>'1998'!C23</f>
        <v>6</v>
      </c>
      <c r="C81">
        <f>'1998'!D23</f>
        <v>11</v>
      </c>
      <c r="D81">
        <f>'1998'!E23</f>
        <v>44</v>
      </c>
      <c r="E81">
        <f>'1998'!F23</f>
        <v>23</v>
      </c>
      <c r="F81">
        <f>'1998'!G23</f>
        <v>52</v>
      </c>
      <c r="G81">
        <f>'1998'!H23</f>
        <v>16</v>
      </c>
      <c r="H81">
        <f>'1998'!I23</f>
        <v>47</v>
      </c>
      <c r="I81">
        <f>'1998'!J23</f>
        <v>13</v>
      </c>
      <c r="J81">
        <f>'1998'!K23</f>
        <v>25</v>
      </c>
      <c r="L81">
        <f>'1998'!L23</f>
        <v>237</v>
      </c>
      <c r="M81">
        <f>'1998'!M23</f>
        <v>122</v>
      </c>
      <c r="N81">
        <v>1998</v>
      </c>
    </row>
    <row r="82" spans="1:14" x14ac:dyDescent="0.2">
      <c r="A82" t="str">
        <f>'2000'!B19</f>
        <v>G3PSM</v>
      </c>
      <c r="B82">
        <f>'2000'!C19</f>
        <v>4</v>
      </c>
      <c r="C82">
        <f>'2000'!D19</f>
        <v>38</v>
      </c>
      <c r="D82">
        <f>'2000'!E19</f>
        <v>52</v>
      </c>
      <c r="E82">
        <f>'2000'!F19</f>
        <v>39</v>
      </c>
      <c r="F82">
        <f>'2000'!G19</f>
        <v>55</v>
      </c>
      <c r="G82">
        <f>'2000'!H19</f>
        <v>29</v>
      </c>
      <c r="H82">
        <f>'2000'!I19</f>
        <v>79</v>
      </c>
      <c r="I82">
        <f>'2000'!J19</f>
        <v>33</v>
      </c>
      <c r="J82">
        <f>'2000'!K19</f>
        <v>113</v>
      </c>
      <c r="K82">
        <f>'2000'!L19</f>
        <v>0</v>
      </c>
      <c r="L82">
        <f>'2000'!M19</f>
        <v>442</v>
      </c>
      <c r="M82">
        <f>'2000'!N19</f>
        <v>164</v>
      </c>
      <c r="N82">
        <v>2000</v>
      </c>
    </row>
    <row r="83" spans="1:14" x14ac:dyDescent="0.2">
      <c r="A83" t="str">
        <f>'1995'!B18</f>
        <v>G3RGD</v>
      </c>
      <c r="B83">
        <f>'1995'!C18</f>
        <v>42</v>
      </c>
      <c r="C83">
        <f>'1995'!D18</f>
        <v>54</v>
      </c>
      <c r="D83">
        <f>'1995'!E18</f>
        <v>129</v>
      </c>
      <c r="E83">
        <f>'1995'!F18</f>
        <v>128</v>
      </c>
      <c r="F83">
        <f>'1995'!G18</f>
        <v>199</v>
      </c>
      <c r="G83">
        <f>'1995'!H18</f>
        <v>90</v>
      </c>
      <c r="H83">
        <f>'1995'!I18</f>
        <v>50</v>
      </c>
      <c r="I83">
        <f>'1995'!J18</f>
        <v>22</v>
      </c>
      <c r="J83">
        <f>'1995'!K18</f>
        <v>26</v>
      </c>
      <c r="L83">
        <f>'1995'!L18</f>
        <v>740</v>
      </c>
      <c r="M83">
        <f>'1995'!M18</f>
        <v>224</v>
      </c>
      <c r="N83">
        <v>1995</v>
      </c>
    </row>
    <row r="84" spans="1:14" x14ac:dyDescent="0.2">
      <c r="A84" t="str">
        <f>'1997'!B11</f>
        <v>G3RGD</v>
      </c>
      <c r="B84">
        <f>'1997'!C11</f>
        <v>15</v>
      </c>
      <c r="C84">
        <f>'1997'!D11</f>
        <v>20</v>
      </c>
      <c r="D84">
        <f>'1997'!E11</f>
        <v>87</v>
      </c>
      <c r="E84">
        <f>'1997'!F11</f>
        <v>126</v>
      </c>
      <c r="F84">
        <f>'1997'!G11</f>
        <v>166</v>
      </c>
      <c r="G84">
        <f>'1997'!H11</f>
        <v>81</v>
      </c>
      <c r="H84">
        <f>'1997'!I11</f>
        <v>61</v>
      </c>
      <c r="I84">
        <f>'1997'!J11</f>
        <v>26</v>
      </c>
      <c r="J84">
        <f>'1997'!K11</f>
        <v>33</v>
      </c>
      <c r="L84">
        <f>'1997'!L11</f>
        <v>615</v>
      </c>
      <c r="M84">
        <f>'1997'!M11</f>
        <v>200</v>
      </c>
      <c r="N84">
        <v>1997</v>
      </c>
    </row>
    <row r="85" spans="1:14" x14ac:dyDescent="0.2">
      <c r="A85" t="str">
        <f>'1998'!B12</f>
        <v>G3RGD</v>
      </c>
      <c r="B85">
        <f>'1998'!C12</f>
        <v>35</v>
      </c>
      <c r="C85">
        <f>'1998'!D12</f>
        <v>29</v>
      </c>
      <c r="D85">
        <f>'1998'!E12</f>
        <v>62</v>
      </c>
      <c r="E85">
        <f>'1998'!F12</f>
        <v>131</v>
      </c>
      <c r="F85">
        <f>'1998'!G12</f>
        <v>163</v>
      </c>
      <c r="G85">
        <f>'1998'!H12</f>
        <v>112</v>
      </c>
      <c r="H85">
        <f>'1998'!I12</f>
        <v>84</v>
      </c>
      <c r="I85">
        <f>'1998'!J12</f>
        <v>42</v>
      </c>
      <c r="J85">
        <f>'1998'!K12</f>
        <v>60</v>
      </c>
      <c r="L85">
        <f>'1998'!L12</f>
        <v>718</v>
      </c>
      <c r="M85">
        <f>'1998'!M12</f>
        <v>218</v>
      </c>
      <c r="N85">
        <v>1998</v>
      </c>
    </row>
    <row r="86" spans="1:14" x14ac:dyDescent="0.2">
      <c r="A86" t="str">
        <f>'1996'!B8</f>
        <v>G3SED</v>
      </c>
      <c r="B86">
        <f>'1996'!C8</f>
        <v>139</v>
      </c>
      <c r="C86">
        <f>'1996'!D8</f>
        <v>137</v>
      </c>
      <c r="D86">
        <f>'1996'!E8</f>
        <v>163</v>
      </c>
      <c r="E86">
        <f>'1996'!F8</f>
        <v>122</v>
      </c>
      <c r="F86">
        <f>'1996'!G8</f>
        <v>111</v>
      </c>
      <c r="G86">
        <f>'1996'!H8</f>
        <v>54</v>
      </c>
      <c r="H86">
        <f>'1996'!I8</f>
        <v>53</v>
      </c>
      <c r="I86">
        <f>'1996'!J8</f>
        <v>13</v>
      </c>
      <c r="J86">
        <f>'1996'!K8</f>
        <v>15</v>
      </c>
      <c r="L86">
        <f>'1996'!L8</f>
        <v>807</v>
      </c>
      <c r="M86">
        <f>'1996'!M8</f>
        <v>217</v>
      </c>
      <c r="N86">
        <v>1996</v>
      </c>
    </row>
    <row r="87" spans="1:14" x14ac:dyDescent="0.2">
      <c r="A87" t="str">
        <f>'1997'!B6</f>
        <v>G3SED</v>
      </c>
      <c r="B87">
        <f>'1997'!C6</f>
        <v>123</v>
      </c>
      <c r="C87">
        <f>'1997'!D6</f>
        <v>139</v>
      </c>
      <c r="D87">
        <f>'1997'!E6</f>
        <v>172</v>
      </c>
      <c r="E87">
        <f>'1997'!F6</f>
        <v>127</v>
      </c>
      <c r="F87">
        <f>'1997'!G6</f>
        <v>146</v>
      </c>
      <c r="G87">
        <f>'1997'!H6</f>
        <v>78</v>
      </c>
      <c r="H87">
        <f>'1997'!I6</f>
        <v>118</v>
      </c>
      <c r="I87">
        <f>'1997'!J6</f>
        <v>47</v>
      </c>
      <c r="J87">
        <f>'1997'!K6</f>
        <v>92</v>
      </c>
      <c r="L87">
        <f>'1997'!L6</f>
        <v>1042</v>
      </c>
      <c r="M87">
        <f>'1997'!M6</f>
        <v>233</v>
      </c>
      <c r="N87">
        <v>1997</v>
      </c>
    </row>
    <row r="88" spans="1:14" x14ac:dyDescent="0.2">
      <c r="A88" t="str">
        <f>'1998'!B9</f>
        <v>G3SED</v>
      </c>
      <c r="B88">
        <f>'1998'!C9</f>
        <v>102</v>
      </c>
      <c r="C88">
        <f>'1998'!D9</f>
        <v>102</v>
      </c>
      <c r="D88">
        <f>'1998'!E9</f>
        <v>111</v>
      </c>
      <c r="E88">
        <f>'1998'!F9</f>
        <v>105</v>
      </c>
      <c r="F88">
        <f>'1998'!G9</f>
        <v>116</v>
      </c>
      <c r="G88">
        <f>'1998'!H9</f>
        <v>116</v>
      </c>
      <c r="H88">
        <f>'1998'!I9</f>
        <v>100</v>
      </c>
      <c r="I88">
        <f>'1998'!J9</f>
        <v>104</v>
      </c>
      <c r="J88">
        <f>'1998'!K9</f>
        <v>101</v>
      </c>
      <c r="L88">
        <f>'1998'!L9</f>
        <v>957</v>
      </c>
      <c r="M88">
        <f>'1998'!M9</f>
        <v>223</v>
      </c>
      <c r="N88">
        <v>1998</v>
      </c>
    </row>
    <row r="89" spans="1:14" x14ac:dyDescent="0.2">
      <c r="A89" t="str">
        <f>'1999'!B16</f>
        <v>G3SED</v>
      </c>
      <c r="B89">
        <f>'1999'!C16</f>
        <v>112</v>
      </c>
      <c r="C89">
        <f>'1999'!D16</f>
        <v>85</v>
      </c>
      <c r="D89">
        <f>'1999'!E16</f>
        <v>76</v>
      </c>
      <c r="E89">
        <f>'1999'!F16</f>
        <v>77</v>
      </c>
      <c r="F89">
        <f>'1999'!G16</f>
        <v>87</v>
      </c>
      <c r="G89">
        <f>'1999'!H16</f>
        <v>56</v>
      </c>
      <c r="H89">
        <f>'1999'!I16</f>
        <v>46</v>
      </c>
      <c r="I89">
        <f>'1999'!J16</f>
        <v>79</v>
      </c>
      <c r="J89">
        <f>'1999'!K16</f>
        <v>71</v>
      </c>
      <c r="K89">
        <f>'1999'!L16</f>
        <v>0</v>
      </c>
      <c r="L89">
        <f>'1999'!M16</f>
        <v>689</v>
      </c>
      <c r="M89">
        <f>'1999'!N16</f>
        <v>218</v>
      </c>
      <c r="N89">
        <v>1999</v>
      </c>
    </row>
    <row r="90" spans="1:14" x14ac:dyDescent="0.2">
      <c r="A90" t="str">
        <f>'2000'!B14</f>
        <v>G3SED</v>
      </c>
      <c r="B90">
        <f>'2000'!C14</f>
        <v>77</v>
      </c>
      <c r="C90">
        <f>'2000'!D14</f>
        <v>78</v>
      </c>
      <c r="D90">
        <f>'2000'!E14</f>
        <v>80</v>
      </c>
      <c r="E90">
        <f>'2000'!F14</f>
        <v>57</v>
      </c>
      <c r="F90">
        <f>'2000'!G14</f>
        <v>81</v>
      </c>
      <c r="G90">
        <f>'2000'!H14</f>
        <v>34</v>
      </c>
      <c r="H90">
        <f>'2000'!I14</f>
        <v>81</v>
      </c>
      <c r="I90">
        <f>'2000'!J14</f>
        <v>67</v>
      </c>
      <c r="J90">
        <f>'2000'!K14</f>
        <v>86</v>
      </c>
      <c r="K90">
        <f>'2000'!L14</f>
        <v>47</v>
      </c>
      <c r="L90">
        <f>'2000'!M14</f>
        <v>688</v>
      </c>
      <c r="M90">
        <f>'2000'!N14</f>
        <v>202</v>
      </c>
      <c r="N90">
        <v>2000</v>
      </c>
    </row>
    <row r="91" spans="1:14" x14ac:dyDescent="0.2">
      <c r="A91" t="str">
        <f>'2001'!B13</f>
        <v>G3SED</v>
      </c>
      <c r="B91">
        <f>'2001'!C13</f>
        <v>86</v>
      </c>
      <c r="C91">
        <f>'2001'!D13</f>
        <v>87</v>
      </c>
      <c r="D91">
        <f>'2001'!E13</f>
        <v>61</v>
      </c>
      <c r="E91">
        <f>'2001'!F13</f>
        <v>62</v>
      </c>
      <c r="F91">
        <f>'2001'!G13</f>
        <v>71</v>
      </c>
      <c r="G91">
        <f>'2001'!H13</f>
        <v>27</v>
      </c>
      <c r="H91">
        <f>'2001'!I13</f>
        <v>70</v>
      </c>
      <c r="I91">
        <f>'2001'!J13</f>
        <v>32</v>
      </c>
      <c r="J91">
        <f>'2001'!K13</f>
        <v>81</v>
      </c>
      <c r="K91">
        <f>'2001'!L13</f>
        <v>38</v>
      </c>
      <c r="L91">
        <f>'2001'!M13</f>
        <v>615</v>
      </c>
      <c r="M91">
        <f>'2001'!N13</f>
        <v>205</v>
      </c>
      <c r="N91">
        <v>2001</v>
      </c>
    </row>
    <row r="92" spans="1:14" x14ac:dyDescent="0.2">
      <c r="A92" t="s">
        <v>76</v>
      </c>
      <c r="B92">
        <v>78</v>
      </c>
      <c r="C92">
        <v>108</v>
      </c>
      <c r="D92">
        <v>121</v>
      </c>
      <c r="E92">
        <v>93</v>
      </c>
      <c r="F92">
        <v>75</v>
      </c>
      <c r="G92">
        <v>62</v>
      </c>
      <c r="H92">
        <v>118</v>
      </c>
      <c r="I92">
        <v>76</v>
      </c>
      <c r="J92">
        <v>84</v>
      </c>
      <c r="K92">
        <v>59</v>
      </c>
      <c r="L92">
        <f>SUM(B92:K92)</f>
        <v>874</v>
      </c>
      <c r="M92">
        <v>219</v>
      </c>
      <c r="N92">
        <v>2002</v>
      </c>
    </row>
    <row r="93" spans="1:14" x14ac:dyDescent="0.2">
      <c r="A93" t="str">
        <f>'2000'!B18</f>
        <v>G3SJJ</v>
      </c>
      <c r="B93">
        <f>'2000'!C18</f>
        <v>49</v>
      </c>
      <c r="C93">
        <f>'2000'!D18</f>
        <v>41</v>
      </c>
      <c r="D93">
        <f>'2000'!E18</f>
        <v>88</v>
      </c>
      <c r="E93">
        <f>'2000'!F18</f>
        <v>82</v>
      </c>
      <c r="F93">
        <f>'2000'!G18</f>
        <v>67</v>
      </c>
      <c r="G93">
        <f>'2000'!H18</f>
        <v>51</v>
      </c>
      <c r="H93">
        <f>'2000'!I18</f>
        <v>55</v>
      </c>
      <c r="I93">
        <f>'2000'!J18</f>
        <v>28</v>
      </c>
      <c r="J93">
        <f>'2000'!K18</f>
        <v>70</v>
      </c>
      <c r="K93">
        <f>'2000'!L18</f>
        <v>0</v>
      </c>
      <c r="L93">
        <f>'2000'!M18</f>
        <v>531</v>
      </c>
      <c r="M93">
        <f>'2000'!N18</f>
        <v>168</v>
      </c>
      <c r="N93">
        <v>2000</v>
      </c>
    </row>
    <row r="94" spans="1:14" x14ac:dyDescent="0.2">
      <c r="A94" t="str">
        <f>'2001'!B27</f>
        <v>G3SJJ</v>
      </c>
      <c r="B94">
        <f>'2001'!C27</f>
        <v>12</v>
      </c>
      <c r="C94">
        <f>'2001'!D27</f>
        <v>29</v>
      </c>
      <c r="D94">
        <f>'2001'!E27</f>
        <v>18</v>
      </c>
      <c r="E94">
        <f>'2001'!F27</f>
        <v>12</v>
      </c>
      <c r="F94">
        <f>'2001'!G27</f>
        <v>13</v>
      </c>
      <c r="G94">
        <f>'2001'!H27</f>
        <v>6</v>
      </c>
      <c r="H94">
        <f>'2001'!I27</f>
        <v>4</v>
      </c>
      <c r="I94">
        <f>'2001'!J27</f>
        <v>6</v>
      </c>
      <c r="J94">
        <f>'2001'!K27</f>
        <v>21</v>
      </c>
      <c r="K94">
        <f>'2001'!L27</f>
        <v>0</v>
      </c>
      <c r="L94">
        <f>'2001'!M27</f>
        <v>121</v>
      </c>
      <c r="M94">
        <f>'2001'!N27</f>
        <v>68</v>
      </c>
      <c r="N94">
        <v>2001</v>
      </c>
    </row>
    <row r="95" spans="1:14" x14ac:dyDescent="0.2">
      <c r="A95" t="str">
        <f>'1994'!B11</f>
        <v>G3SWH</v>
      </c>
      <c r="B95">
        <f>'1994'!C11</f>
        <v>43</v>
      </c>
      <c r="C95">
        <f>'1994'!D11</f>
        <v>72</v>
      </c>
      <c r="D95">
        <f>'1994'!E11</f>
        <v>129</v>
      </c>
      <c r="E95">
        <f>'1994'!F11</f>
        <v>130</v>
      </c>
      <c r="F95">
        <f>'1994'!G11</f>
        <v>139</v>
      </c>
      <c r="G95">
        <f>'1994'!H11</f>
        <v>122</v>
      </c>
      <c r="H95">
        <f>'1994'!I11</f>
        <v>100</v>
      </c>
      <c r="I95">
        <f>'1994'!J11</f>
        <v>64</v>
      </c>
      <c r="J95">
        <f>'1994'!K11</f>
        <v>60</v>
      </c>
      <c r="L95">
        <f>'1994'!L11</f>
        <v>859</v>
      </c>
      <c r="M95">
        <f>'1994'!M11</f>
        <v>202</v>
      </c>
      <c r="N95">
        <v>1994</v>
      </c>
    </row>
    <row r="96" spans="1:14" x14ac:dyDescent="0.2">
      <c r="A96" t="str">
        <f>'1995'!B14</f>
        <v>G3SWH</v>
      </c>
      <c r="B96">
        <f>'1995'!C14</f>
        <v>49</v>
      </c>
      <c r="C96">
        <f>'1995'!D14</f>
        <v>88</v>
      </c>
      <c r="D96">
        <f>'1995'!E14</f>
        <v>124</v>
      </c>
      <c r="E96">
        <f>'1995'!F14</f>
        <v>123</v>
      </c>
      <c r="F96">
        <f>'1995'!G14</f>
        <v>149</v>
      </c>
      <c r="G96">
        <f>'1995'!H14</f>
        <v>99</v>
      </c>
      <c r="H96">
        <f>'1995'!I14</f>
        <v>108</v>
      </c>
      <c r="I96">
        <f>'1995'!J14</f>
        <v>49</v>
      </c>
      <c r="J96">
        <f>'1995'!K14</f>
        <v>50</v>
      </c>
      <c r="L96">
        <f>'1995'!L14</f>
        <v>839</v>
      </c>
      <c r="M96">
        <f>'1995'!M14</f>
        <v>195</v>
      </c>
      <c r="N96">
        <v>1995</v>
      </c>
    </row>
    <row r="97" spans="1:14" x14ac:dyDescent="0.2">
      <c r="A97" t="str">
        <f>'1996'!B11</f>
        <v>G3SWH</v>
      </c>
      <c r="B97">
        <f>'1996'!C11</f>
        <v>51</v>
      </c>
      <c r="C97">
        <f>'1996'!D11</f>
        <v>92</v>
      </c>
      <c r="D97">
        <f>'1996'!E11</f>
        <v>129</v>
      </c>
      <c r="E97">
        <f>'1996'!F11</f>
        <v>114</v>
      </c>
      <c r="F97">
        <f>'1996'!G11</f>
        <v>145</v>
      </c>
      <c r="G97">
        <f>'1996'!H11</f>
        <v>68</v>
      </c>
      <c r="H97">
        <f>'1996'!I11</f>
        <v>87</v>
      </c>
      <c r="I97">
        <f>'1996'!J11</f>
        <v>30</v>
      </c>
      <c r="J97">
        <f>'1996'!K11</f>
        <v>30</v>
      </c>
      <c r="L97">
        <f>'1996'!L11</f>
        <v>746</v>
      </c>
      <c r="M97">
        <f>'1996'!M11</f>
        <v>190</v>
      </c>
      <c r="N97">
        <v>1996</v>
      </c>
    </row>
    <row r="98" spans="1:14" x14ac:dyDescent="0.2">
      <c r="A98" t="str">
        <f>'1998'!B16</f>
        <v>G3SWH</v>
      </c>
      <c r="B98">
        <f>'1998'!C16</f>
        <v>33</v>
      </c>
      <c r="C98">
        <f>'1998'!D16</f>
        <v>46</v>
      </c>
      <c r="D98">
        <f>'1998'!E16</f>
        <v>73</v>
      </c>
      <c r="E98">
        <f>'1998'!F16</f>
        <v>95</v>
      </c>
      <c r="F98">
        <f>'1998'!G16</f>
        <v>102</v>
      </c>
      <c r="G98">
        <f>'1998'!H16</f>
        <v>62</v>
      </c>
      <c r="H98">
        <f>'1998'!I16</f>
        <v>79</v>
      </c>
      <c r="I98">
        <f>'1998'!J16</f>
        <v>66</v>
      </c>
      <c r="J98">
        <f>'1998'!K16</f>
        <v>60</v>
      </c>
      <c r="L98">
        <f>'1998'!L16</f>
        <v>616</v>
      </c>
      <c r="M98">
        <f>'1998'!M16</f>
        <v>177</v>
      </c>
      <c r="N98">
        <v>1998</v>
      </c>
    </row>
    <row r="99" spans="1:14" x14ac:dyDescent="0.2">
      <c r="A99" t="str">
        <f>'1999'!B12</f>
        <v>G3SWH</v>
      </c>
      <c r="B99">
        <f>'1999'!C12</f>
        <v>37</v>
      </c>
      <c r="C99">
        <f>'1999'!D12</f>
        <v>56</v>
      </c>
      <c r="D99">
        <f>'1999'!E12</f>
        <v>101</v>
      </c>
      <c r="E99">
        <f>'1999'!F12</f>
        <v>113</v>
      </c>
      <c r="F99">
        <f>'1999'!G12</f>
        <v>131</v>
      </c>
      <c r="G99">
        <f>'1999'!H12</f>
        <v>111</v>
      </c>
      <c r="H99">
        <f>'1999'!I12</f>
        <v>131</v>
      </c>
      <c r="I99">
        <f>'1999'!J12</f>
        <v>110</v>
      </c>
      <c r="J99">
        <f>'1999'!K12</f>
        <v>114</v>
      </c>
      <c r="K99">
        <f>'1999'!L12</f>
        <v>0</v>
      </c>
      <c r="L99">
        <f>'1999'!M12</f>
        <v>904</v>
      </c>
      <c r="M99">
        <f>'1999'!N12</f>
        <v>207</v>
      </c>
      <c r="N99">
        <v>1999</v>
      </c>
    </row>
    <row r="100" spans="1:14" x14ac:dyDescent="0.2">
      <c r="A100" t="str">
        <f>'2000'!B11</f>
        <v>G3SWH</v>
      </c>
      <c r="B100">
        <f>'2000'!C11</f>
        <v>30</v>
      </c>
      <c r="C100">
        <f>'2000'!D11</f>
        <v>62</v>
      </c>
      <c r="D100">
        <f>'2000'!E11</f>
        <v>92</v>
      </c>
      <c r="E100">
        <f>'2000'!F11</f>
        <v>96</v>
      </c>
      <c r="F100">
        <f>'2000'!G11</f>
        <v>110</v>
      </c>
      <c r="G100">
        <f>'2000'!H11</f>
        <v>94</v>
      </c>
      <c r="H100">
        <f>'2000'!I11</f>
        <v>117</v>
      </c>
      <c r="I100">
        <f>'2000'!J11</f>
        <v>80</v>
      </c>
      <c r="J100">
        <f>'2000'!K11</f>
        <v>120</v>
      </c>
      <c r="K100">
        <f>'2000'!L11</f>
        <v>0</v>
      </c>
      <c r="L100">
        <f>'2000'!M11</f>
        <v>801</v>
      </c>
      <c r="M100">
        <f>'2000'!N11</f>
        <v>219</v>
      </c>
      <c r="N100">
        <v>2000</v>
      </c>
    </row>
    <row r="101" spans="1:14" x14ac:dyDescent="0.2">
      <c r="A101" t="str">
        <f>'2001'!B10</f>
        <v>G3SWH</v>
      </c>
      <c r="B101">
        <f>'2001'!C10</f>
        <v>40</v>
      </c>
      <c r="C101">
        <f>'2001'!D10</f>
        <v>56</v>
      </c>
      <c r="D101">
        <f>'2001'!E10</f>
        <v>74</v>
      </c>
      <c r="E101">
        <f>'2001'!F10</f>
        <v>81</v>
      </c>
      <c r="F101">
        <f>'2001'!G10</f>
        <v>89</v>
      </c>
      <c r="G101">
        <f>'2001'!H10</f>
        <v>93</v>
      </c>
      <c r="H101">
        <f>'2001'!I10</f>
        <v>108</v>
      </c>
      <c r="I101">
        <f>'2001'!J10</f>
        <v>86</v>
      </c>
      <c r="J101">
        <f>'2001'!K10</f>
        <v>105</v>
      </c>
      <c r="K101">
        <f>'2001'!L10</f>
        <v>0</v>
      </c>
      <c r="L101">
        <f>'2001'!M10</f>
        <v>732</v>
      </c>
      <c r="M101">
        <f>'2001'!N10</f>
        <v>190</v>
      </c>
      <c r="N101">
        <v>2001</v>
      </c>
    </row>
    <row r="102" spans="1:14" x14ac:dyDescent="0.2">
      <c r="A102" t="s">
        <v>52</v>
      </c>
      <c r="B102">
        <v>4</v>
      </c>
      <c r="C102">
        <v>43</v>
      </c>
      <c r="D102">
        <v>28</v>
      </c>
      <c r="E102">
        <v>73</v>
      </c>
      <c r="F102">
        <v>66</v>
      </c>
      <c r="G102">
        <v>68</v>
      </c>
      <c r="H102">
        <v>81</v>
      </c>
      <c r="I102">
        <v>81</v>
      </c>
      <c r="J102">
        <v>105</v>
      </c>
      <c r="K102">
        <v>0</v>
      </c>
      <c r="L102">
        <f>SUM(B102:K102)</f>
        <v>549</v>
      </c>
      <c r="M102">
        <v>191</v>
      </c>
      <c r="N102">
        <v>2002</v>
      </c>
    </row>
    <row r="103" spans="1:14" x14ac:dyDescent="0.2">
      <c r="A103" t="str">
        <f>'1983'!B3</f>
        <v>G3SXW</v>
      </c>
      <c r="B103">
        <f>'1983'!C3</f>
        <v>45</v>
      </c>
      <c r="C103">
        <f>'1983'!D3</f>
        <v>104</v>
      </c>
      <c r="D103">
        <f>'1983'!E3</f>
        <v>138</v>
      </c>
      <c r="E103">
        <f>'1983'!F3</f>
        <v>0</v>
      </c>
      <c r="F103">
        <f>'1983'!G3</f>
        <v>150</v>
      </c>
      <c r="G103">
        <f>'1983'!H3</f>
        <v>0</v>
      </c>
      <c r="H103">
        <f>'1983'!I3</f>
        <v>154</v>
      </c>
      <c r="I103">
        <f>'1983'!J3</f>
        <v>0</v>
      </c>
      <c r="J103">
        <f>'1983'!K3</f>
        <v>109</v>
      </c>
      <c r="L103">
        <f>'1983'!L3</f>
        <v>700</v>
      </c>
      <c r="M103">
        <f>'1983'!M3</f>
        <v>192</v>
      </c>
      <c r="N103">
        <v>1983</v>
      </c>
    </row>
    <row r="104" spans="1:14" x14ac:dyDescent="0.2">
      <c r="A104" t="str">
        <f>'1984'!B3</f>
        <v>G3SXW</v>
      </c>
      <c r="B104">
        <f>'1984'!C3</f>
        <v>49</v>
      </c>
      <c r="C104">
        <f>'1984'!D3</f>
        <v>95</v>
      </c>
      <c r="D104">
        <f>'1984'!E3</f>
        <v>129</v>
      </c>
      <c r="E104">
        <f>'1984'!F3</f>
        <v>0</v>
      </c>
      <c r="F104">
        <f>'1984'!G3</f>
        <v>147</v>
      </c>
      <c r="G104">
        <f>'1984'!H3</f>
        <v>0</v>
      </c>
      <c r="H104">
        <f>'1984'!I3</f>
        <v>136</v>
      </c>
      <c r="I104">
        <f>'1984'!J3</f>
        <v>0</v>
      </c>
      <c r="J104">
        <f>'1984'!K3</f>
        <v>88</v>
      </c>
      <c r="L104">
        <f>'1984'!L3</f>
        <v>644</v>
      </c>
      <c r="M104">
        <f>'1984'!M3</f>
        <v>179</v>
      </c>
      <c r="N104">
        <v>1984</v>
      </c>
    </row>
    <row r="105" spans="1:14" x14ac:dyDescent="0.2">
      <c r="A105" t="str">
        <f>'1985'!B3</f>
        <v>G3SXW</v>
      </c>
      <c r="B105">
        <f>'1985'!C3</f>
        <v>0</v>
      </c>
      <c r="C105">
        <f>'1985'!D3</f>
        <v>67</v>
      </c>
      <c r="D105">
        <f>'1985'!E3</f>
        <v>81</v>
      </c>
      <c r="E105">
        <f>'1985'!F3</f>
        <v>0</v>
      </c>
      <c r="F105">
        <f>'1985'!G3</f>
        <v>106</v>
      </c>
      <c r="G105">
        <f>'1985'!H3</f>
        <v>0</v>
      </c>
      <c r="H105">
        <f>'1985'!I3</f>
        <v>50</v>
      </c>
      <c r="I105">
        <f>'1985'!J3</f>
        <v>0</v>
      </c>
      <c r="J105">
        <f>'1985'!K3</f>
        <v>24</v>
      </c>
      <c r="L105">
        <f>'1985'!L3</f>
        <v>328</v>
      </c>
      <c r="M105" s="5">
        <v>0</v>
      </c>
      <c r="N105">
        <v>1985</v>
      </c>
    </row>
    <row r="106" spans="1:14" x14ac:dyDescent="0.2">
      <c r="A106" t="str">
        <f>'1986'!B4</f>
        <v>G3SXW</v>
      </c>
      <c r="B106">
        <f>'1986'!C4</f>
        <v>52</v>
      </c>
      <c r="C106">
        <f>'1986'!D4</f>
        <v>57</v>
      </c>
      <c r="D106">
        <f>'1986'!E4</f>
        <v>49</v>
      </c>
      <c r="E106">
        <f>'1986'!F4</f>
        <v>0</v>
      </c>
      <c r="F106">
        <f>'1986'!G4</f>
        <v>56</v>
      </c>
      <c r="G106">
        <f>'1986'!H4</f>
        <v>0</v>
      </c>
      <c r="H106">
        <f>'1986'!I4</f>
        <v>13</v>
      </c>
      <c r="I106">
        <f>'1986'!J4</f>
        <v>0</v>
      </c>
      <c r="J106">
        <f>'1986'!K4</f>
        <v>2</v>
      </c>
      <c r="L106">
        <f>'1986'!L4</f>
        <v>229</v>
      </c>
      <c r="M106" s="5">
        <v>0</v>
      </c>
      <c r="N106">
        <v>1986</v>
      </c>
    </row>
    <row r="107" spans="1:14" x14ac:dyDescent="0.2">
      <c r="A107" t="str">
        <f>'1987'!B3</f>
        <v>G3SXW</v>
      </c>
      <c r="B107">
        <f>'1987'!C3</f>
        <v>35</v>
      </c>
      <c r="C107">
        <f>'1987'!D3</f>
        <v>78</v>
      </c>
      <c r="D107">
        <f>'1987'!E3</f>
        <v>57</v>
      </c>
      <c r="E107">
        <f>'1987'!F3</f>
        <v>0</v>
      </c>
      <c r="F107">
        <f>'1987'!G3</f>
        <v>97</v>
      </c>
      <c r="G107">
        <f>'1987'!H3</f>
        <v>0</v>
      </c>
      <c r="H107">
        <f>'1987'!I3</f>
        <v>75</v>
      </c>
      <c r="I107">
        <f>'1987'!J3</f>
        <v>0</v>
      </c>
      <c r="J107">
        <f>'1987'!K3</f>
        <v>27</v>
      </c>
      <c r="L107">
        <f>'1987'!L3</f>
        <v>369</v>
      </c>
      <c r="M107" s="5">
        <v>0</v>
      </c>
      <c r="N107">
        <v>1987</v>
      </c>
    </row>
    <row r="108" spans="1:14" x14ac:dyDescent="0.2">
      <c r="A108" t="str">
        <f>'1988'!B3</f>
        <v>G3SXW</v>
      </c>
      <c r="B108">
        <f>'1988'!C3</f>
        <v>41</v>
      </c>
      <c r="C108">
        <f>'1988'!D3</f>
        <v>68</v>
      </c>
      <c r="D108">
        <f>'1988'!E3</f>
        <v>96</v>
      </c>
      <c r="E108">
        <f>'1988'!F3</f>
        <v>0</v>
      </c>
      <c r="F108">
        <f>'1988'!G3</f>
        <v>148</v>
      </c>
      <c r="G108">
        <f>'1988'!H3</f>
        <v>0</v>
      </c>
      <c r="H108">
        <f>'1988'!I3</f>
        <v>149</v>
      </c>
      <c r="I108">
        <f>'1988'!J3</f>
        <v>0</v>
      </c>
      <c r="J108">
        <f>'1988'!K3</f>
        <v>124</v>
      </c>
      <c r="L108">
        <f>'1988'!L3</f>
        <v>626</v>
      </c>
      <c r="M108">
        <f>'1988'!M3</f>
        <v>188</v>
      </c>
      <c r="N108">
        <v>1988</v>
      </c>
    </row>
    <row r="109" spans="1:14" x14ac:dyDescent="0.2">
      <c r="A109" t="str">
        <f>'1989'!B4</f>
        <v>G3SXW</v>
      </c>
      <c r="B109">
        <f>'1989'!C4</f>
        <v>38</v>
      </c>
      <c r="C109">
        <f>'1989'!D4</f>
        <v>54</v>
      </c>
      <c r="D109">
        <f>'1989'!E4</f>
        <v>105</v>
      </c>
      <c r="E109">
        <f>'1989'!F4</f>
        <v>0</v>
      </c>
      <c r="F109">
        <f>'1989'!G4</f>
        <v>135</v>
      </c>
      <c r="G109">
        <f>'1989'!H4</f>
        <v>0</v>
      </c>
      <c r="H109">
        <f>'1989'!I4</f>
        <v>135</v>
      </c>
      <c r="I109">
        <f>'1989'!J4</f>
        <v>0</v>
      </c>
      <c r="J109">
        <f>'1989'!K4</f>
        <v>146</v>
      </c>
      <c r="L109">
        <f>'1989'!L4</f>
        <v>613</v>
      </c>
      <c r="M109">
        <f>'1989'!M4</f>
        <v>191</v>
      </c>
      <c r="N109">
        <v>1989</v>
      </c>
    </row>
    <row r="110" spans="1:14" x14ac:dyDescent="0.2">
      <c r="A110" t="str">
        <f>'1990'!B4</f>
        <v>G3SXW</v>
      </c>
      <c r="B110">
        <f>'1990'!C4</f>
        <v>53</v>
      </c>
      <c r="C110">
        <f>'1990'!D4</f>
        <v>82</v>
      </c>
      <c r="D110">
        <f>'1990'!E4</f>
        <v>122</v>
      </c>
      <c r="E110">
        <f>'1990'!F4</f>
        <v>0</v>
      </c>
      <c r="F110">
        <f>'1990'!G4</f>
        <v>159</v>
      </c>
      <c r="G110">
        <f>'1990'!H4</f>
        <v>0</v>
      </c>
      <c r="H110">
        <f>'1990'!I4</f>
        <v>180</v>
      </c>
      <c r="I110">
        <f>'1990'!J4</f>
        <v>0</v>
      </c>
      <c r="J110">
        <f>'1990'!K4</f>
        <v>150</v>
      </c>
      <c r="L110">
        <f>'1990'!L4</f>
        <v>746</v>
      </c>
      <c r="M110">
        <f>'1990'!M4</f>
        <v>220</v>
      </c>
      <c r="N110">
        <v>1990</v>
      </c>
    </row>
    <row r="111" spans="1:14" x14ac:dyDescent="0.2">
      <c r="A111" t="str">
        <f>'1991'!B6</f>
        <v>G3SXW</v>
      </c>
      <c r="B111">
        <f>'1991'!C6</f>
        <v>44</v>
      </c>
      <c r="C111">
        <f>'1991'!D6</f>
        <v>78</v>
      </c>
      <c r="D111">
        <f>'1991'!E6</f>
        <v>123</v>
      </c>
      <c r="E111">
        <f>'1991'!F6</f>
        <v>0</v>
      </c>
      <c r="F111">
        <f>'1991'!G6</f>
        <v>201</v>
      </c>
      <c r="G111">
        <f>'1991'!H6</f>
        <v>0</v>
      </c>
      <c r="H111">
        <f>'1991'!I6</f>
        <v>178</v>
      </c>
      <c r="I111">
        <f>'1991'!J6</f>
        <v>0</v>
      </c>
      <c r="J111">
        <f>'1991'!K6</f>
        <v>155</v>
      </c>
      <c r="L111">
        <f>'1991'!L6</f>
        <v>779</v>
      </c>
      <c r="M111">
        <f>'1991'!M6</f>
        <v>233</v>
      </c>
      <c r="N111">
        <v>1991</v>
      </c>
    </row>
    <row r="112" spans="1:14" x14ac:dyDescent="0.2">
      <c r="A112" t="str">
        <f>'1992'!B4</f>
        <v>G3SXW</v>
      </c>
      <c r="B112">
        <f>'1992'!C4</f>
        <v>59</v>
      </c>
      <c r="C112">
        <f>'1992'!D4</f>
        <v>111</v>
      </c>
      <c r="D112">
        <f>'1992'!E4</f>
        <v>157</v>
      </c>
      <c r="E112">
        <f>'1992'!F4</f>
        <v>132</v>
      </c>
      <c r="F112">
        <f>'1992'!G4</f>
        <v>186</v>
      </c>
      <c r="G112">
        <f>'1992'!H4</f>
        <v>132</v>
      </c>
      <c r="H112">
        <f>'1992'!I4</f>
        <v>180</v>
      </c>
      <c r="I112">
        <f>'1992'!J4</f>
        <v>110</v>
      </c>
      <c r="J112">
        <f>'1992'!K4</f>
        <v>148</v>
      </c>
      <c r="L112">
        <f>'1992'!L4</f>
        <v>1215</v>
      </c>
      <c r="M112">
        <f>'1992'!M4</f>
        <v>237</v>
      </c>
      <c r="N112">
        <v>1992</v>
      </c>
    </row>
    <row r="113" spans="1:14" x14ac:dyDescent="0.2">
      <c r="A113" t="str">
        <f>'1993'!B5</f>
        <v>G3SXW</v>
      </c>
      <c r="B113">
        <f>'1993'!C5</f>
        <v>40</v>
      </c>
      <c r="C113">
        <f>'1993'!D5</f>
        <v>88</v>
      </c>
      <c r="D113">
        <f>'1993'!E5</f>
        <v>137</v>
      </c>
      <c r="E113">
        <f>'1993'!F5</f>
        <v>127</v>
      </c>
      <c r="F113">
        <f>'1993'!G5</f>
        <v>190</v>
      </c>
      <c r="G113">
        <f>'1993'!H5</f>
        <v>128</v>
      </c>
      <c r="H113">
        <f>'1993'!I5</f>
        <v>174</v>
      </c>
      <c r="I113">
        <f>'1993'!J5</f>
        <v>73</v>
      </c>
      <c r="J113">
        <f>'1993'!K5</f>
        <v>122</v>
      </c>
      <c r="L113">
        <f>'1993'!L5</f>
        <v>1079</v>
      </c>
      <c r="M113">
        <f>'1993'!M5</f>
        <v>235</v>
      </c>
      <c r="N113">
        <v>1993</v>
      </c>
    </row>
    <row r="114" spans="1:14" x14ac:dyDescent="0.2">
      <c r="A114" t="str">
        <f>'1994'!B9</f>
        <v>G3SXW</v>
      </c>
      <c r="B114">
        <f>'1994'!C9</f>
        <v>48</v>
      </c>
      <c r="C114">
        <f>'1994'!D9</f>
        <v>85</v>
      </c>
      <c r="D114">
        <f>'1994'!E9</f>
        <v>164</v>
      </c>
      <c r="E114">
        <f>'1994'!F9</f>
        <v>110</v>
      </c>
      <c r="F114">
        <f>'1994'!G9</f>
        <v>196</v>
      </c>
      <c r="G114">
        <f>'1994'!H9</f>
        <v>109</v>
      </c>
      <c r="H114">
        <f>'1994'!I9</f>
        <v>141</v>
      </c>
      <c r="I114">
        <f>'1994'!J9</f>
        <v>44</v>
      </c>
      <c r="J114">
        <f>'1994'!K9</f>
        <v>68</v>
      </c>
      <c r="L114">
        <f>'1994'!L9</f>
        <v>965</v>
      </c>
      <c r="M114">
        <f>'1994'!M9</f>
        <v>238</v>
      </c>
      <c r="N114">
        <v>1994</v>
      </c>
    </row>
    <row r="115" spans="1:14" x14ac:dyDescent="0.2">
      <c r="A115" t="str">
        <f>'1995'!B13</f>
        <v>G3SXW</v>
      </c>
      <c r="B115">
        <f>'1995'!C13</f>
        <v>61</v>
      </c>
      <c r="C115">
        <f>'1995'!D13</f>
        <v>68</v>
      </c>
      <c r="D115">
        <f>'1995'!E13</f>
        <v>123</v>
      </c>
      <c r="E115">
        <f>'1995'!F13</f>
        <v>86</v>
      </c>
      <c r="F115">
        <f>'1995'!G13</f>
        <v>180</v>
      </c>
      <c r="G115">
        <f>'1995'!H13</f>
        <v>91</v>
      </c>
      <c r="H115">
        <f>'1995'!I13</f>
        <v>119</v>
      </c>
      <c r="I115">
        <f>'1995'!J13</f>
        <v>50</v>
      </c>
      <c r="J115">
        <f>'1995'!K13</f>
        <v>68</v>
      </c>
      <c r="L115">
        <f>'1995'!L13</f>
        <v>846</v>
      </c>
      <c r="M115">
        <f>'1995'!M13</f>
        <v>206</v>
      </c>
      <c r="N115">
        <v>1995</v>
      </c>
    </row>
    <row r="116" spans="1:14" x14ac:dyDescent="0.2">
      <c r="A116" t="str">
        <f>'1996'!B23</f>
        <v>G3SXW</v>
      </c>
      <c r="B116">
        <f>'1996'!C23</f>
        <v>17</v>
      </c>
      <c r="C116">
        <f>'1996'!D23</f>
        <v>31</v>
      </c>
      <c r="D116">
        <f>'1996'!E23</f>
        <v>37</v>
      </c>
      <c r="E116">
        <f>'1996'!F23</f>
        <v>2</v>
      </c>
      <c r="F116">
        <f>'1996'!G23</f>
        <v>56</v>
      </c>
      <c r="G116">
        <f>'1996'!H23</f>
        <v>1</v>
      </c>
      <c r="H116">
        <f>'1996'!I23</f>
        <v>19</v>
      </c>
      <c r="I116">
        <f>'1996'!J23</f>
        <v>0</v>
      </c>
      <c r="J116">
        <f>'1996'!K23</f>
        <v>9</v>
      </c>
      <c r="L116">
        <f>'1996'!L23</f>
        <v>172</v>
      </c>
      <c r="M116">
        <f>'1996'!M23</f>
        <v>67</v>
      </c>
      <c r="N116">
        <v>1996</v>
      </c>
    </row>
    <row r="117" spans="1:14" x14ac:dyDescent="0.2">
      <c r="A117" t="str">
        <f>'1997'!B23</f>
        <v>G3SXW</v>
      </c>
      <c r="B117">
        <f>'1997'!C23</f>
        <v>9</v>
      </c>
      <c r="C117">
        <f>'1997'!D23</f>
        <v>24</v>
      </c>
      <c r="D117">
        <f>'1997'!E23</f>
        <v>35</v>
      </c>
      <c r="E117">
        <f>'1997'!F23</f>
        <v>21</v>
      </c>
      <c r="F117">
        <f>'1997'!G23</f>
        <v>48</v>
      </c>
      <c r="G117">
        <f>'1997'!H23</f>
        <v>14</v>
      </c>
      <c r="H117">
        <f>'1997'!I23</f>
        <v>23</v>
      </c>
      <c r="I117">
        <f>'1997'!J23</f>
        <v>1</v>
      </c>
      <c r="J117">
        <f>'1997'!K23</f>
        <v>6</v>
      </c>
      <c r="L117">
        <f>'1997'!L23</f>
        <v>181</v>
      </c>
      <c r="M117">
        <f>'1997'!M23</f>
        <v>76</v>
      </c>
      <c r="N117">
        <v>1997</v>
      </c>
    </row>
    <row r="118" spans="1:14" x14ac:dyDescent="0.2">
      <c r="A118" t="str">
        <f>'1998'!B18</f>
        <v>G3SXW</v>
      </c>
      <c r="B118">
        <f>'1998'!C18</f>
        <v>9</v>
      </c>
      <c r="C118">
        <f>'1998'!D18</f>
        <v>42</v>
      </c>
      <c r="D118">
        <f>'1998'!E18</f>
        <v>75</v>
      </c>
      <c r="E118">
        <f>'1998'!F18</f>
        <v>43</v>
      </c>
      <c r="F118">
        <f>'1998'!G18</f>
        <v>96</v>
      </c>
      <c r="G118">
        <f>'1998'!H18</f>
        <v>36</v>
      </c>
      <c r="H118">
        <f>'1998'!I18</f>
        <v>88</v>
      </c>
      <c r="I118">
        <f>'1998'!J18</f>
        <v>45</v>
      </c>
      <c r="J118">
        <f>'1998'!K18</f>
        <v>74</v>
      </c>
      <c r="L118">
        <f>'1998'!L18</f>
        <v>508</v>
      </c>
      <c r="M118">
        <f>'1998'!M18</f>
        <v>158</v>
      </c>
      <c r="N118">
        <v>1998</v>
      </c>
    </row>
    <row r="119" spans="1:14" x14ac:dyDescent="0.2">
      <c r="A119" t="str">
        <f>'1999'!B10</f>
        <v>G3SXW</v>
      </c>
      <c r="B119">
        <f>'1999'!C10</f>
        <v>38</v>
      </c>
      <c r="C119">
        <f>'1999'!D10</f>
        <v>70</v>
      </c>
      <c r="D119">
        <f>'1999'!E10</f>
        <v>119</v>
      </c>
      <c r="E119">
        <f>'1999'!F10</f>
        <v>108</v>
      </c>
      <c r="F119">
        <f>'1999'!G10</f>
        <v>137</v>
      </c>
      <c r="G119">
        <f>'1999'!H10</f>
        <v>101</v>
      </c>
      <c r="H119">
        <f>'1999'!I10</f>
        <v>126</v>
      </c>
      <c r="I119">
        <f>'1999'!J10</f>
        <v>112</v>
      </c>
      <c r="J119">
        <f>'1999'!K10</f>
        <v>144</v>
      </c>
      <c r="K119">
        <f>'1999'!L10</f>
        <v>0</v>
      </c>
      <c r="L119">
        <f>'1999'!M10</f>
        <v>955</v>
      </c>
      <c r="M119">
        <f>'1999'!N10</f>
        <v>207</v>
      </c>
      <c r="N119">
        <v>1999</v>
      </c>
    </row>
    <row r="120" spans="1:14" x14ac:dyDescent="0.2">
      <c r="A120" t="str">
        <f>'2000'!B3</f>
        <v>G3SXW</v>
      </c>
      <c r="B120">
        <f>'2000'!C3</f>
        <v>64</v>
      </c>
      <c r="C120">
        <f>'2000'!D3</f>
        <v>105</v>
      </c>
      <c r="D120">
        <f>'2000'!E3</f>
        <v>172</v>
      </c>
      <c r="E120">
        <f>'2000'!F3</f>
        <v>191</v>
      </c>
      <c r="F120">
        <f>'2000'!G3</f>
        <v>217</v>
      </c>
      <c r="G120">
        <f>'2000'!H3</f>
        <v>203</v>
      </c>
      <c r="H120">
        <f>'2000'!I3</f>
        <v>214</v>
      </c>
      <c r="I120">
        <f>'2000'!J3</f>
        <v>183</v>
      </c>
      <c r="J120">
        <f>'2000'!K3</f>
        <v>203</v>
      </c>
      <c r="K120">
        <f>'2000'!L3</f>
        <v>0</v>
      </c>
      <c r="L120">
        <f>'2000'!M3</f>
        <v>1552</v>
      </c>
      <c r="M120">
        <f>'2000'!N3</f>
        <v>261</v>
      </c>
      <c r="N120">
        <v>2000</v>
      </c>
    </row>
    <row r="121" spans="1:14" x14ac:dyDescent="0.2">
      <c r="A121" t="str">
        <f>'2001'!B4</f>
        <v>G3SXW</v>
      </c>
      <c r="B121">
        <f>'2001'!C4</f>
        <v>49</v>
      </c>
      <c r="C121">
        <f>'2001'!D4</f>
        <v>76</v>
      </c>
      <c r="D121">
        <f>'2001'!E4</f>
        <v>130</v>
      </c>
      <c r="E121">
        <f>'2001'!F4</f>
        <v>134</v>
      </c>
      <c r="F121">
        <f>'2001'!G4</f>
        <v>159</v>
      </c>
      <c r="G121">
        <f>'2001'!H4</f>
        <v>149</v>
      </c>
      <c r="H121">
        <f>'2001'!I4</f>
        <v>154</v>
      </c>
      <c r="I121">
        <f>'2001'!J4</f>
        <v>129</v>
      </c>
      <c r="J121">
        <f>'2001'!K4</f>
        <v>151</v>
      </c>
      <c r="K121">
        <f>'2001'!L4</f>
        <v>0</v>
      </c>
      <c r="L121">
        <f>'2001'!M4</f>
        <v>1131</v>
      </c>
      <c r="M121">
        <f>'2001'!N4</f>
        <v>236</v>
      </c>
      <c r="N121">
        <v>2001</v>
      </c>
    </row>
    <row r="122" spans="1:14" x14ac:dyDescent="0.2">
      <c r="A122" t="s">
        <v>7</v>
      </c>
      <c r="B122">
        <v>54</v>
      </c>
      <c r="C122">
        <v>96</v>
      </c>
      <c r="D122">
        <v>155</v>
      </c>
      <c r="E122">
        <v>186</v>
      </c>
      <c r="F122">
        <v>206</v>
      </c>
      <c r="G122">
        <v>196</v>
      </c>
      <c r="H122">
        <v>188</v>
      </c>
      <c r="I122">
        <v>186</v>
      </c>
      <c r="J122">
        <v>170</v>
      </c>
      <c r="K122">
        <v>0</v>
      </c>
      <c r="L122">
        <f>SUM(B122:K122)</f>
        <v>1437</v>
      </c>
      <c r="M122">
        <v>253</v>
      </c>
      <c r="N122">
        <v>2002</v>
      </c>
    </row>
    <row r="123" spans="1:14" x14ac:dyDescent="0.2">
      <c r="A123" t="str">
        <f>'1983'!B4</f>
        <v>G3TXF</v>
      </c>
      <c r="B123">
        <f>'1983'!C4</f>
        <v>41</v>
      </c>
      <c r="C123">
        <f>'1983'!D4</f>
        <v>100</v>
      </c>
      <c r="D123">
        <f>'1983'!E4</f>
        <v>120</v>
      </c>
      <c r="E123">
        <f>'1983'!F4</f>
        <v>0</v>
      </c>
      <c r="F123">
        <f>'1983'!G4</f>
        <v>140</v>
      </c>
      <c r="G123">
        <f>'1983'!H4</f>
        <v>0</v>
      </c>
      <c r="H123">
        <f>'1983'!I4</f>
        <v>140</v>
      </c>
      <c r="I123">
        <f>'1983'!J4</f>
        <v>0</v>
      </c>
      <c r="J123">
        <f>'1983'!K4</f>
        <v>105</v>
      </c>
      <c r="L123">
        <f>'1983'!L4</f>
        <v>646</v>
      </c>
      <c r="M123">
        <f>'1983'!M4</f>
        <v>171</v>
      </c>
      <c r="N123">
        <v>1983</v>
      </c>
    </row>
    <row r="124" spans="1:14" x14ac:dyDescent="0.2">
      <c r="A124" t="str">
        <f>'1984'!B4</f>
        <v>G3TXF</v>
      </c>
      <c r="B124">
        <f>'1984'!C4</f>
        <v>54</v>
      </c>
      <c r="C124">
        <f>'1984'!D4</f>
        <v>99</v>
      </c>
      <c r="D124">
        <f>'1984'!E4</f>
        <v>118</v>
      </c>
      <c r="E124">
        <f>'1984'!F4</f>
        <v>0</v>
      </c>
      <c r="F124">
        <f>'1984'!G4</f>
        <v>148</v>
      </c>
      <c r="G124">
        <f>'1984'!H4</f>
        <v>0</v>
      </c>
      <c r="H124">
        <f>'1984'!I4</f>
        <v>117</v>
      </c>
      <c r="I124">
        <f>'1984'!J4</f>
        <v>0</v>
      </c>
      <c r="J124">
        <f>'1984'!K4</f>
        <v>85</v>
      </c>
      <c r="L124">
        <f>'1984'!L4</f>
        <v>621</v>
      </c>
      <c r="M124">
        <f>'1984'!M4</f>
        <v>178</v>
      </c>
      <c r="N124">
        <v>1984</v>
      </c>
    </row>
    <row r="125" spans="1:14" x14ac:dyDescent="0.2">
      <c r="A125" t="str">
        <f>'1985'!B4</f>
        <v>G3TXF</v>
      </c>
      <c r="B125">
        <f>'1985'!C4</f>
        <v>29</v>
      </c>
      <c r="C125">
        <f>'1985'!D4</f>
        <v>55</v>
      </c>
      <c r="D125">
        <f>'1985'!E4</f>
        <v>50</v>
      </c>
      <c r="E125">
        <f>'1985'!F4</f>
        <v>0</v>
      </c>
      <c r="F125">
        <f>'1985'!G4</f>
        <v>86</v>
      </c>
      <c r="G125">
        <f>'1985'!H4</f>
        <v>0</v>
      </c>
      <c r="H125">
        <f>'1985'!I4</f>
        <v>39</v>
      </c>
      <c r="I125">
        <f>'1985'!J4</f>
        <v>0</v>
      </c>
      <c r="J125">
        <f>'1985'!K4</f>
        <v>16</v>
      </c>
      <c r="L125">
        <f>'1985'!L4</f>
        <v>275</v>
      </c>
      <c r="M125">
        <f>'1985'!M4</f>
        <v>114</v>
      </c>
      <c r="N125">
        <v>1985</v>
      </c>
    </row>
    <row r="126" spans="1:14" x14ac:dyDescent="0.2">
      <c r="A126" t="str">
        <f>'1986'!B3</f>
        <v>G3TXF</v>
      </c>
      <c r="B126">
        <f>'1986'!C3</f>
        <v>46</v>
      </c>
      <c r="C126">
        <f>'1986'!D3</f>
        <v>52</v>
      </c>
      <c r="D126">
        <f>'1986'!E3</f>
        <v>68</v>
      </c>
      <c r="E126">
        <f>'1986'!F3</f>
        <v>0</v>
      </c>
      <c r="F126">
        <f>'1986'!G3</f>
        <v>133</v>
      </c>
      <c r="G126">
        <f>'1986'!H3</f>
        <v>0</v>
      </c>
      <c r="H126">
        <f>'1986'!I3</f>
        <v>53</v>
      </c>
      <c r="I126">
        <f>'1986'!J3</f>
        <v>0</v>
      </c>
      <c r="J126">
        <f>'1986'!K3</f>
        <v>26</v>
      </c>
      <c r="L126">
        <f>'1986'!L3</f>
        <v>378</v>
      </c>
      <c r="M126">
        <f>'1986'!M3</f>
        <v>142</v>
      </c>
      <c r="N126">
        <v>1986</v>
      </c>
    </row>
    <row r="127" spans="1:14" x14ac:dyDescent="0.2">
      <c r="A127" t="str">
        <f>'1987'!B4</f>
        <v>G3TXF</v>
      </c>
      <c r="B127">
        <f>'1987'!C4</f>
        <v>36</v>
      </c>
      <c r="C127">
        <f>'1987'!D4</f>
        <v>42</v>
      </c>
      <c r="D127">
        <f>'1987'!E4</f>
        <v>77</v>
      </c>
      <c r="E127">
        <f>'1987'!F4</f>
        <v>0</v>
      </c>
      <c r="F127">
        <f>'1987'!G4</f>
        <v>144</v>
      </c>
      <c r="G127">
        <f>'1987'!H4</f>
        <v>0</v>
      </c>
      <c r="H127">
        <f>'1987'!I4</f>
        <v>49</v>
      </c>
      <c r="I127">
        <f>'1987'!J4</f>
        <v>0</v>
      </c>
      <c r="J127">
        <f>'1987'!K4</f>
        <v>19</v>
      </c>
      <c r="L127">
        <f>'1987'!L4</f>
        <v>367</v>
      </c>
      <c r="M127">
        <f>'1987'!M4</f>
        <v>155</v>
      </c>
      <c r="N127">
        <v>1987</v>
      </c>
    </row>
    <row r="128" spans="1:14" x14ac:dyDescent="0.2">
      <c r="A128" t="str">
        <f>'1988'!B4</f>
        <v>G3TXF</v>
      </c>
      <c r="B128">
        <f>'1988'!C4</f>
        <v>44</v>
      </c>
      <c r="C128">
        <f>'1988'!D4</f>
        <v>37</v>
      </c>
      <c r="D128">
        <f>'1988'!E4</f>
        <v>66</v>
      </c>
      <c r="E128">
        <f>'1988'!F4</f>
        <v>0</v>
      </c>
      <c r="F128">
        <f>'1988'!G4</f>
        <v>185</v>
      </c>
      <c r="G128">
        <f>'1988'!H4</f>
        <v>0</v>
      </c>
      <c r="H128">
        <f>'1988'!I4</f>
        <v>72</v>
      </c>
      <c r="I128">
        <f>'1988'!J4</f>
        <v>0</v>
      </c>
      <c r="J128">
        <f>'1988'!K4</f>
        <v>103</v>
      </c>
      <c r="L128">
        <f>'1988'!L4</f>
        <v>507</v>
      </c>
      <c r="M128">
        <f>'1988'!M4</f>
        <v>192</v>
      </c>
      <c r="N128">
        <v>1988</v>
      </c>
    </row>
    <row r="129" spans="1:14" x14ac:dyDescent="0.2">
      <c r="A129" t="str">
        <f>'1989'!B3</f>
        <v>G3TXF</v>
      </c>
      <c r="B129">
        <f>'1989'!C3</f>
        <v>44</v>
      </c>
      <c r="C129">
        <f>'1989'!D3</f>
        <v>54</v>
      </c>
      <c r="D129">
        <f>'1989'!E3</f>
        <v>115</v>
      </c>
      <c r="E129">
        <f>'1989'!F3</f>
        <v>0</v>
      </c>
      <c r="F129">
        <f>'1989'!G3</f>
        <v>134</v>
      </c>
      <c r="G129">
        <f>'1989'!H3</f>
        <v>0</v>
      </c>
      <c r="H129">
        <f>'1989'!I3</f>
        <v>151</v>
      </c>
      <c r="I129">
        <f>'1989'!J3</f>
        <v>0</v>
      </c>
      <c r="J129">
        <f>'1989'!K3</f>
        <v>166</v>
      </c>
      <c r="L129">
        <f>'1989'!L3</f>
        <v>664</v>
      </c>
      <c r="M129">
        <f>'1989'!M3</f>
        <v>212</v>
      </c>
      <c r="N129">
        <v>1989</v>
      </c>
    </row>
    <row r="130" spans="1:14" x14ac:dyDescent="0.2">
      <c r="A130" t="str">
        <f>'1990'!B3</f>
        <v>G3TXF</v>
      </c>
      <c r="B130">
        <f>'1990'!C3</f>
        <v>55</v>
      </c>
      <c r="C130">
        <f>'1990'!D3</f>
        <v>84</v>
      </c>
      <c r="D130">
        <f>'1990'!E3</f>
        <v>129</v>
      </c>
      <c r="E130">
        <f>'1990'!F3</f>
        <v>0</v>
      </c>
      <c r="F130">
        <f>'1990'!G3</f>
        <v>153</v>
      </c>
      <c r="G130">
        <f>'1990'!H3</f>
        <v>0</v>
      </c>
      <c r="H130">
        <f>'1990'!I3</f>
        <v>201</v>
      </c>
      <c r="I130">
        <f>'1990'!J3</f>
        <v>0</v>
      </c>
      <c r="J130">
        <f>'1990'!K3</f>
        <v>150</v>
      </c>
      <c r="L130">
        <f>'1990'!L3</f>
        <v>772</v>
      </c>
      <c r="M130">
        <f>'1990'!M3</f>
        <v>231</v>
      </c>
      <c r="N130">
        <v>1990</v>
      </c>
    </row>
    <row r="131" spans="1:14" x14ac:dyDescent="0.2">
      <c r="A131" t="str">
        <f>'1991'!B4</f>
        <v>G3TXF</v>
      </c>
      <c r="B131">
        <f>'1991'!C4</f>
        <v>56</v>
      </c>
      <c r="C131">
        <f>'1991'!D4</f>
        <v>103</v>
      </c>
      <c r="D131">
        <f>'1991'!E4</f>
        <v>147</v>
      </c>
      <c r="E131">
        <f>'1991'!F4</f>
        <v>0</v>
      </c>
      <c r="F131">
        <f>'1991'!G4</f>
        <v>195</v>
      </c>
      <c r="G131">
        <f>'1991'!H4</f>
        <v>0</v>
      </c>
      <c r="H131">
        <f>'1991'!I4</f>
        <v>199</v>
      </c>
      <c r="I131">
        <f>'1991'!J4</f>
        <v>0</v>
      </c>
      <c r="J131">
        <f>'1991'!K4</f>
        <v>177</v>
      </c>
      <c r="L131">
        <f>'1991'!L4</f>
        <v>877</v>
      </c>
      <c r="M131">
        <f>'1991'!M4</f>
        <v>233</v>
      </c>
      <c r="N131">
        <v>1991</v>
      </c>
    </row>
    <row r="132" spans="1:14" x14ac:dyDescent="0.2">
      <c r="A132" t="str">
        <f>'1992'!B5</f>
        <v>G3TXF</v>
      </c>
      <c r="B132">
        <f>'1992'!C5</f>
        <v>59</v>
      </c>
      <c r="C132">
        <f>'1992'!D5</f>
        <v>104</v>
      </c>
      <c r="D132">
        <f>'1992'!E5</f>
        <v>152</v>
      </c>
      <c r="E132">
        <f>'1992'!F5</f>
        <v>114</v>
      </c>
      <c r="F132">
        <f>'1992'!G5</f>
        <v>181</v>
      </c>
      <c r="G132">
        <f>'1992'!H5</f>
        <v>136</v>
      </c>
      <c r="H132">
        <f>'1992'!I5</f>
        <v>185</v>
      </c>
      <c r="I132">
        <f>'1992'!J5</f>
        <v>103</v>
      </c>
      <c r="J132">
        <f>'1992'!K5</f>
        <v>160</v>
      </c>
      <c r="L132">
        <f>'1992'!L5</f>
        <v>1194</v>
      </c>
      <c r="M132">
        <f>'1992'!M5</f>
        <v>244</v>
      </c>
      <c r="N132">
        <v>1992</v>
      </c>
    </row>
    <row r="133" spans="1:14" x14ac:dyDescent="0.2">
      <c r="A133" t="str">
        <f>'1993'!B7</f>
        <v>G3TXF</v>
      </c>
      <c r="B133">
        <f>'1993'!C7</f>
        <v>64</v>
      </c>
      <c r="C133">
        <f>'1993'!D7</f>
        <v>111</v>
      </c>
      <c r="D133">
        <f>'1993'!E7</f>
        <v>150</v>
      </c>
      <c r="E133">
        <f>'1993'!F7</f>
        <v>113</v>
      </c>
      <c r="F133">
        <f>'1993'!G7</f>
        <v>150</v>
      </c>
      <c r="G133">
        <f>'1993'!H7</f>
        <v>100</v>
      </c>
      <c r="H133">
        <f>'1993'!I7</f>
        <v>149</v>
      </c>
      <c r="I133">
        <f>'1993'!J7</f>
        <v>65</v>
      </c>
      <c r="J133">
        <f>'1993'!K7</f>
        <v>103</v>
      </c>
      <c r="L133">
        <f>'1993'!L7</f>
        <v>1005</v>
      </c>
      <c r="M133">
        <f>'1993'!M7</f>
        <v>229</v>
      </c>
      <c r="N133">
        <v>1993</v>
      </c>
    </row>
    <row r="134" spans="1:14" x14ac:dyDescent="0.2">
      <c r="A134" t="str">
        <f>'1994'!B14</f>
        <v>G3TXF</v>
      </c>
      <c r="B134">
        <f>'1994'!C14</f>
        <v>57</v>
      </c>
      <c r="C134">
        <f>'1994'!D14</f>
        <v>68</v>
      </c>
      <c r="D134">
        <f>'1994'!E14</f>
        <v>120</v>
      </c>
      <c r="E134">
        <f>'1994'!F14</f>
        <v>86</v>
      </c>
      <c r="F134">
        <f>'1994'!G14</f>
        <v>154</v>
      </c>
      <c r="G134">
        <f>'1994'!H14</f>
        <v>86</v>
      </c>
      <c r="H134">
        <f>'1994'!I14</f>
        <v>99</v>
      </c>
      <c r="I134">
        <f>'1994'!J14</f>
        <v>57</v>
      </c>
      <c r="J134">
        <f>'1994'!K14</f>
        <v>50</v>
      </c>
      <c r="L134">
        <f>'1994'!L14</f>
        <v>777</v>
      </c>
      <c r="M134">
        <f>'1994'!M14</f>
        <v>213</v>
      </c>
      <c r="N134">
        <v>1994</v>
      </c>
    </row>
    <row r="135" spans="1:14" x14ac:dyDescent="0.2">
      <c r="A135" t="str">
        <f>'1995'!B17</f>
        <v>G3TXF</v>
      </c>
      <c r="B135">
        <f>'1995'!C17</f>
        <v>66</v>
      </c>
      <c r="C135">
        <f>'1995'!D17</f>
        <v>73</v>
      </c>
      <c r="D135">
        <f>'1995'!E17</f>
        <v>137</v>
      </c>
      <c r="E135">
        <f>'1995'!F17</f>
        <v>111</v>
      </c>
      <c r="F135">
        <f>'1995'!G17</f>
        <v>154</v>
      </c>
      <c r="G135">
        <f>'1995'!H17</f>
        <v>82</v>
      </c>
      <c r="H135">
        <f>'1995'!I17</f>
        <v>110</v>
      </c>
      <c r="I135">
        <f>'1995'!J17</f>
        <v>43</v>
      </c>
      <c r="J135">
        <f>'1995'!K17</f>
        <v>43</v>
      </c>
      <c r="L135">
        <f>'1995'!L17</f>
        <v>819</v>
      </c>
      <c r="M135">
        <f>'1995'!M17</f>
        <v>210</v>
      </c>
      <c r="N135">
        <v>1995</v>
      </c>
    </row>
    <row r="136" spans="1:14" x14ac:dyDescent="0.2">
      <c r="A136" t="str">
        <f>'1996'!B15</f>
        <v>G3TXF</v>
      </c>
      <c r="B136">
        <f>'1996'!C15</f>
        <v>37</v>
      </c>
      <c r="C136">
        <f>'1996'!D15</f>
        <v>65</v>
      </c>
      <c r="D136">
        <f>'1996'!E15</f>
        <v>83</v>
      </c>
      <c r="E136">
        <f>'1996'!F15</f>
        <v>44</v>
      </c>
      <c r="F136">
        <f>'1996'!G15</f>
        <v>123</v>
      </c>
      <c r="G136">
        <f>'1996'!H15</f>
        <v>18</v>
      </c>
      <c r="H136">
        <f>'1996'!I15</f>
        <v>139</v>
      </c>
      <c r="I136">
        <f>'1996'!J15</f>
        <v>12</v>
      </c>
      <c r="J136">
        <f>'1996'!K15</f>
        <v>43</v>
      </c>
      <c r="L136">
        <f>'1996'!L15</f>
        <v>564</v>
      </c>
      <c r="M136">
        <f>'1996'!M15</f>
        <v>189</v>
      </c>
      <c r="N136">
        <v>1996</v>
      </c>
    </row>
    <row r="137" spans="1:14" x14ac:dyDescent="0.2">
      <c r="A137" t="str">
        <f>'1997'!B13</f>
        <v>G3TXF</v>
      </c>
      <c r="B137">
        <f>'1997'!C13</f>
        <v>19</v>
      </c>
      <c r="C137">
        <f>'1997'!D13</f>
        <v>78</v>
      </c>
      <c r="D137">
        <f>'1997'!E13</f>
        <v>104</v>
      </c>
      <c r="E137">
        <f>'1997'!F13</f>
        <v>45</v>
      </c>
      <c r="F137">
        <f>'1997'!G13</f>
        <v>115</v>
      </c>
      <c r="G137">
        <f>'1997'!H13</f>
        <v>21</v>
      </c>
      <c r="H137">
        <f>'1997'!I13</f>
        <v>123</v>
      </c>
      <c r="I137">
        <f>'1997'!J13</f>
        <v>13</v>
      </c>
      <c r="J137">
        <f>'1997'!K13</f>
        <v>59</v>
      </c>
      <c r="L137">
        <f>'1997'!L13</f>
        <v>577</v>
      </c>
      <c r="M137">
        <f>'1997'!M13</f>
        <v>174</v>
      </c>
      <c r="N137">
        <v>1997</v>
      </c>
    </row>
    <row r="138" spans="1:14" x14ac:dyDescent="0.2">
      <c r="A138" t="str">
        <f>'1998'!B6</f>
        <v>G3TXF</v>
      </c>
      <c r="B138">
        <f>'1998'!C6</f>
        <v>84</v>
      </c>
      <c r="C138">
        <f>'1998'!D6</f>
        <v>104</v>
      </c>
      <c r="D138">
        <f>'1998'!E6</f>
        <v>139</v>
      </c>
      <c r="E138">
        <f>'1998'!F6</f>
        <v>125</v>
      </c>
      <c r="F138">
        <f>'1998'!G6</f>
        <v>138</v>
      </c>
      <c r="G138">
        <f>'1998'!H6</f>
        <v>114</v>
      </c>
      <c r="H138">
        <f>'1998'!I6</f>
        <v>140</v>
      </c>
      <c r="I138">
        <f>'1998'!J6</f>
        <v>102</v>
      </c>
      <c r="J138">
        <f>'1998'!K6</f>
        <v>119</v>
      </c>
      <c r="L138">
        <f>'1998'!L6</f>
        <v>1065</v>
      </c>
      <c r="M138">
        <f>'1998'!M6</f>
        <v>217</v>
      </c>
      <c r="N138">
        <v>1998</v>
      </c>
    </row>
    <row r="139" spans="1:14" x14ac:dyDescent="0.2">
      <c r="A139" t="str">
        <f>'1999'!B5</f>
        <v>G3TXF</v>
      </c>
      <c r="B139">
        <f>'1999'!C5</f>
        <v>61</v>
      </c>
      <c r="C139">
        <f>'1999'!D5</f>
        <v>100</v>
      </c>
      <c r="D139">
        <f>'1999'!E5</f>
        <v>153</v>
      </c>
      <c r="E139">
        <f>'1999'!F5</f>
        <v>148</v>
      </c>
      <c r="F139">
        <f>'1999'!G5</f>
        <v>169</v>
      </c>
      <c r="G139">
        <f>'1999'!H5</f>
        <v>132</v>
      </c>
      <c r="H139">
        <f>'1999'!I5</f>
        <v>167</v>
      </c>
      <c r="I139">
        <f>'1999'!J5</f>
        <v>128</v>
      </c>
      <c r="J139">
        <f>'1999'!K5</f>
        <v>162</v>
      </c>
      <c r="K139">
        <f>'1999'!L5</f>
        <v>0</v>
      </c>
      <c r="L139">
        <f>'1999'!M5</f>
        <v>1220</v>
      </c>
      <c r="M139">
        <f>'1999'!N5</f>
        <v>229</v>
      </c>
      <c r="N139">
        <v>1999</v>
      </c>
    </row>
    <row r="140" spans="1:14" x14ac:dyDescent="0.2">
      <c r="A140" t="str">
        <f>'2000'!B7</f>
        <v>G3TXF</v>
      </c>
      <c r="B140">
        <f>'2000'!C7</f>
        <v>34</v>
      </c>
      <c r="C140">
        <f>'2000'!D7</f>
        <v>83</v>
      </c>
      <c r="D140">
        <f>'2000'!E7</f>
        <v>135</v>
      </c>
      <c r="E140">
        <f>'2000'!F7</f>
        <v>149</v>
      </c>
      <c r="F140">
        <f>'2000'!G7</f>
        <v>168</v>
      </c>
      <c r="G140">
        <f>'2000'!H7</f>
        <v>155</v>
      </c>
      <c r="H140">
        <f>'2000'!I7</f>
        <v>184</v>
      </c>
      <c r="I140">
        <f>'2000'!J7</f>
        <v>155</v>
      </c>
      <c r="J140">
        <f>'2000'!K7</f>
        <v>168</v>
      </c>
      <c r="K140">
        <f>'2000'!L7</f>
        <v>0</v>
      </c>
      <c r="L140">
        <f>'2000'!M7</f>
        <v>1231</v>
      </c>
      <c r="M140">
        <f>'2000'!N7</f>
        <v>246</v>
      </c>
      <c r="N140">
        <v>2000</v>
      </c>
    </row>
    <row r="141" spans="1:14" x14ac:dyDescent="0.2">
      <c r="A141" t="str">
        <f>'2001'!B6</f>
        <v>G3TXF</v>
      </c>
      <c r="B141">
        <f>'2001'!C6</f>
        <v>11</v>
      </c>
      <c r="C141">
        <f>'2001'!D6</f>
        <v>76</v>
      </c>
      <c r="D141">
        <f>'2001'!E6</f>
        <v>110</v>
      </c>
      <c r="E141">
        <f>'2001'!F6</f>
        <v>96</v>
      </c>
      <c r="F141">
        <f>'2001'!G6</f>
        <v>152</v>
      </c>
      <c r="G141">
        <f>'2001'!H6</f>
        <v>82</v>
      </c>
      <c r="H141">
        <f>'2001'!I6</f>
        <v>150</v>
      </c>
      <c r="I141">
        <f>'2001'!J6</f>
        <v>72</v>
      </c>
      <c r="J141">
        <f>'2001'!K6</f>
        <v>136</v>
      </c>
      <c r="K141">
        <f>'2001'!L6</f>
        <v>0</v>
      </c>
      <c r="L141">
        <f>'2001'!M6</f>
        <v>885</v>
      </c>
      <c r="M141">
        <f>'2001'!N6</f>
        <v>218</v>
      </c>
      <c r="N141">
        <v>2001</v>
      </c>
    </row>
    <row r="142" spans="1:14" x14ac:dyDescent="0.2">
      <c r="A142" t="str">
        <f>'2002'!B3</f>
        <v>G3TXF</v>
      </c>
      <c r="B142">
        <f>'2002'!C3</f>
        <v>79</v>
      </c>
      <c r="C142">
        <f>'2002'!D3</f>
        <v>134</v>
      </c>
      <c r="D142">
        <f>'2002'!E3</f>
        <v>199</v>
      </c>
      <c r="E142">
        <f>'2002'!F3</f>
        <v>209</v>
      </c>
      <c r="F142">
        <f>'2002'!G3</f>
        <v>230</v>
      </c>
      <c r="G142">
        <f>'2002'!H3</f>
        <v>213</v>
      </c>
      <c r="H142">
        <f>'2002'!I3</f>
        <v>232</v>
      </c>
      <c r="I142">
        <f>'2002'!J3</f>
        <v>204</v>
      </c>
      <c r="J142">
        <f>'2002'!K3</f>
        <v>212</v>
      </c>
      <c r="K142">
        <f>'2002'!L3</f>
        <v>0</v>
      </c>
      <c r="L142">
        <f>'2002'!M3</f>
        <v>1712</v>
      </c>
      <c r="M142">
        <v>266</v>
      </c>
      <c r="N142">
        <v>2002</v>
      </c>
    </row>
    <row r="143" spans="1:14" x14ac:dyDescent="0.2">
      <c r="A143" t="str">
        <f>'1995'!B7</f>
        <v>G3VJP</v>
      </c>
      <c r="B143">
        <f>'1995'!C7</f>
        <v>87</v>
      </c>
      <c r="C143">
        <f>'1995'!D7</f>
        <v>100</v>
      </c>
      <c r="D143">
        <f>'1995'!E7</f>
        <v>152</v>
      </c>
      <c r="E143">
        <f>'1995'!F7</f>
        <v>118</v>
      </c>
      <c r="F143">
        <f>'1995'!G7</f>
        <v>197</v>
      </c>
      <c r="G143">
        <f>'1995'!H7</f>
        <v>127</v>
      </c>
      <c r="H143">
        <f>'1995'!I7</f>
        <v>116</v>
      </c>
      <c r="I143">
        <f>'1995'!J7</f>
        <v>61</v>
      </c>
      <c r="J143">
        <f>'1995'!K7</f>
        <v>62</v>
      </c>
      <c r="L143">
        <f>'1995'!L7</f>
        <v>1020</v>
      </c>
      <c r="M143">
        <f>'1995'!M7</f>
        <v>235</v>
      </c>
      <c r="N143">
        <v>1995</v>
      </c>
    </row>
    <row r="144" spans="1:14" x14ac:dyDescent="0.2">
      <c r="A144" t="str">
        <f>'1998'!B13</f>
        <v>G3VJP</v>
      </c>
      <c r="B144">
        <f>'1998'!C13</f>
        <v>24</v>
      </c>
      <c r="C144">
        <f>'1998'!D13</f>
        <v>37</v>
      </c>
      <c r="D144">
        <f>'1998'!E13</f>
        <v>75</v>
      </c>
      <c r="E144">
        <f>'1998'!F13</f>
        <v>74</v>
      </c>
      <c r="F144">
        <f>'1998'!G13</f>
        <v>113</v>
      </c>
      <c r="G144">
        <f>'1998'!H13</f>
        <v>125</v>
      </c>
      <c r="H144">
        <f>'1998'!I13</f>
        <v>104</v>
      </c>
      <c r="I144">
        <f>'1998'!J13</f>
        <v>83</v>
      </c>
      <c r="J144">
        <f>'1998'!K13</f>
        <v>69</v>
      </c>
      <c r="L144">
        <f>'1998'!L13</f>
        <v>704</v>
      </c>
      <c r="M144">
        <f>'1998'!M13</f>
        <v>177</v>
      </c>
      <c r="N144">
        <v>1998</v>
      </c>
    </row>
    <row r="145" spans="1:14" x14ac:dyDescent="0.2">
      <c r="A145" t="str">
        <f>'1999'!B11</f>
        <v>G3VJP*</v>
      </c>
      <c r="B145">
        <f>'1999'!C11</f>
        <v>48</v>
      </c>
      <c r="C145">
        <f>'1999'!D11</f>
        <v>59</v>
      </c>
      <c r="D145">
        <f>'1999'!E11</f>
        <v>103</v>
      </c>
      <c r="E145">
        <f>'1999'!F11</f>
        <v>99</v>
      </c>
      <c r="F145">
        <f>'1999'!G11</f>
        <v>123</v>
      </c>
      <c r="G145">
        <f>'1999'!H11</f>
        <v>127</v>
      </c>
      <c r="H145">
        <f>'1999'!I11</f>
        <v>127</v>
      </c>
      <c r="I145">
        <f>'1999'!J11</f>
        <v>117</v>
      </c>
      <c r="J145">
        <f>'1999'!K11</f>
        <v>105</v>
      </c>
      <c r="K145">
        <f>'1999'!L11</f>
        <v>0</v>
      </c>
      <c r="L145">
        <f>'1999'!M11</f>
        <v>908</v>
      </c>
      <c r="M145">
        <f>'1999'!N11</f>
        <v>208</v>
      </c>
      <c r="N145">
        <v>1999</v>
      </c>
    </row>
    <row r="146" spans="1:14" x14ac:dyDescent="0.2">
      <c r="A146" t="str">
        <f>'1998'!B27</f>
        <v>G3VKW</v>
      </c>
      <c r="B146">
        <f>'1998'!C27</f>
        <v>0</v>
      </c>
      <c r="C146">
        <f>'1998'!D27</f>
        <v>8</v>
      </c>
      <c r="D146">
        <f>'1998'!E27</f>
        <v>18</v>
      </c>
      <c r="E146">
        <f>'1998'!F27</f>
        <v>16</v>
      </c>
      <c r="F146">
        <f>'1998'!G27</f>
        <v>38</v>
      </c>
      <c r="G146">
        <f>'1998'!H27</f>
        <v>32</v>
      </c>
      <c r="H146">
        <f>'1998'!I27</f>
        <v>41</v>
      </c>
      <c r="I146">
        <f>'1998'!J27</f>
        <v>14</v>
      </c>
      <c r="J146">
        <f>'1998'!K27</f>
        <v>28</v>
      </c>
      <c r="L146">
        <f>'1998'!L27</f>
        <v>195</v>
      </c>
      <c r="M146">
        <f>'1998'!M27</f>
        <v>115</v>
      </c>
      <c r="N146">
        <v>1998</v>
      </c>
    </row>
    <row r="147" spans="1:14" x14ac:dyDescent="0.2">
      <c r="A147" t="str">
        <f>'1994'!B4</f>
        <v>G3VMW</v>
      </c>
      <c r="B147">
        <f>'1994'!C4</f>
        <v>51</v>
      </c>
      <c r="C147">
        <f>'1994'!D4</f>
        <v>145</v>
      </c>
      <c r="D147">
        <f>'1994'!E4</f>
        <v>207</v>
      </c>
      <c r="E147">
        <f>'1994'!F4</f>
        <v>141</v>
      </c>
      <c r="F147">
        <f>'1994'!G4</f>
        <v>190</v>
      </c>
      <c r="G147">
        <f>'1994'!H4</f>
        <v>106</v>
      </c>
      <c r="H147">
        <f>'1994'!I4</f>
        <v>136</v>
      </c>
      <c r="I147">
        <f>'1994'!J4</f>
        <v>42</v>
      </c>
      <c r="J147">
        <f>'1994'!K4</f>
        <v>103</v>
      </c>
      <c r="L147">
        <f>'1994'!L4</f>
        <v>1121</v>
      </c>
      <c r="M147">
        <f>'1994'!M4</f>
        <v>254</v>
      </c>
      <c r="N147">
        <v>1994</v>
      </c>
    </row>
    <row r="148" spans="1:14" x14ac:dyDescent="0.2">
      <c r="A148" t="str">
        <f>'1995'!B4</f>
        <v>G3VMW</v>
      </c>
      <c r="B148">
        <f>'1995'!C4</f>
        <v>93</v>
      </c>
      <c r="C148">
        <f>'1995'!D4</f>
        <v>143</v>
      </c>
      <c r="D148">
        <f>'1995'!E4</f>
        <v>191</v>
      </c>
      <c r="E148">
        <f>'1995'!F4</f>
        <v>135</v>
      </c>
      <c r="F148">
        <f>'1995'!G4</f>
        <v>210</v>
      </c>
      <c r="G148">
        <f>'1995'!H4</f>
        <v>107</v>
      </c>
      <c r="H148">
        <f>'1995'!I4</f>
        <v>141</v>
      </c>
      <c r="I148">
        <f>'1995'!J4</f>
        <v>63</v>
      </c>
      <c r="J148">
        <f>'1995'!K4</f>
        <v>80</v>
      </c>
      <c r="L148">
        <f>'1995'!L4</f>
        <v>1163</v>
      </c>
      <c r="M148">
        <f>'1995'!M4</f>
        <v>243</v>
      </c>
      <c r="N148">
        <v>1995</v>
      </c>
    </row>
    <row r="149" spans="1:14" x14ac:dyDescent="0.2">
      <c r="A149" t="str">
        <f>'1994'!B22</f>
        <v>G3VQO</v>
      </c>
      <c r="B149">
        <f>'1994'!C22</f>
        <v>14</v>
      </c>
      <c r="C149">
        <f>'1994'!D22</f>
        <v>39</v>
      </c>
      <c r="D149">
        <f>'1994'!E22</f>
        <v>62</v>
      </c>
      <c r="E149">
        <f>'1994'!F22</f>
        <v>44</v>
      </c>
      <c r="F149">
        <f>'1994'!G22</f>
        <v>87</v>
      </c>
      <c r="G149">
        <f>'1994'!H22</f>
        <v>39</v>
      </c>
      <c r="H149">
        <f>'1994'!I22</f>
        <v>60</v>
      </c>
      <c r="I149">
        <f>'1994'!J22</f>
        <v>11</v>
      </c>
      <c r="J149">
        <f>'1994'!K22</f>
        <v>19</v>
      </c>
      <c r="L149">
        <f>'1994'!L22</f>
        <v>375</v>
      </c>
      <c r="M149">
        <f>'1994'!M22</f>
        <v>128</v>
      </c>
      <c r="N149">
        <v>1994</v>
      </c>
    </row>
    <row r="150" spans="1:14" x14ac:dyDescent="0.2">
      <c r="A150" t="str">
        <f>'1995'!B31</f>
        <v>G3VQO</v>
      </c>
      <c r="B150">
        <f>'1995'!C31</f>
        <v>10</v>
      </c>
      <c r="C150">
        <f>'1995'!D31</f>
        <v>33</v>
      </c>
      <c r="D150">
        <f>'1995'!E31</f>
        <v>52</v>
      </c>
      <c r="E150">
        <f>'1995'!F31</f>
        <v>23</v>
      </c>
      <c r="F150">
        <f>'1995'!G31</f>
        <v>72</v>
      </c>
      <c r="G150">
        <f>'1995'!H31</f>
        <v>33</v>
      </c>
      <c r="H150">
        <f>'1995'!I31</f>
        <v>47</v>
      </c>
      <c r="I150">
        <f>'1995'!J31</f>
        <v>9</v>
      </c>
      <c r="J150">
        <f>'1995'!K31</f>
        <v>31</v>
      </c>
      <c r="L150">
        <f>'1995'!L31</f>
        <v>310</v>
      </c>
      <c r="M150">
        <f>'1995'!M31</f>
        <v>101</v>
      </c>
      <c r="N150">
        <v>1995</v>
      </c>
    </row>
    <row r="151" spans="1:14" x14ac:dyDescent="0.2">
      <c r="A151" t="str">
        <f>'1997'!B18</f>
        <v>G3VQO</v>
      </c>
      <c r="B151">
        <f>'1997'!C18</f>
        <v>0</v>
      </c>
      <c r="C151">
        <f>'1997'!D18</f>
        <v>46</v>
      </c>
      <c r="D151">
        <f>'1997'!E18</f>
        <v>61</v>
      </c>
      <c r="E151">
        <f>'1997'!F18</f>
        <v>27</v>
      </c>
      <c r="F151">
        <f>'1997'!G18</f>
        <v>65</v>
      </c>
      <c r="G151">
        <f>'1997'!H18</f>
        <v>25</v>
      </c>
      <c r="H151">
        <f>'1997'!I18</f>
        <v>58</v>
      </c>
      <c r="I151">
        <f>'1997'!J18</f>
        <v>8</v>
      </c>
      <c r="J151">
        <f>'1997'!K18</f>
        <v>12</v>
      </c>
      <c r="L151">
        <f>'1997'!L18</f>
        <v>302</v>
      </c>
      <c r="M151">
        <f>'1997'!M18</f>
        <v>103</v>
      </c>
      <c r="N151">
        <v>1997</v>
      </c>
    </row>
    <row r="152" spans="1:14" x14ac:dyDescent="0.2">
      <c r="A152" t="str">
        <f>'1998'!B21</f>
        <v>G3VQO</v>
      </c>
      <c r="B152">
        <f>'1998'!C21</f>
        <v>6</v>
      </c>
      <c r="C152">
        <f>'1998'!D21</f>
        <v>46</v>
      </c>
      <c r="D152">
        <f>'1998'!E21</f>
        <v>65</v>
      </c>
      <c r="E152">
        <f>'1998'!F21</f>
        <v>34</v>
      </c>
      <c r="F152">
        <f>'1998'!G21</f>
        <v>77</v>
      </c>
      <c r="G152">
        <f>'1998'!H21</f>
        <v>32</v>
      </c>
      <c r="H152">
        <f>'1998'!I21</f>
        <v>55</v>
      </c>
      <c r="I152">
        <f>'1998'!J21</f>
        <v>31</v>
      </c>
      <c r="J152">
        <f>'1998'!K21</f>
        <v>59</v>
      </c>
      <c r="L152">
        <f>'1998'!L21</f>
        <v>405</v>
      </c>
      <c r="M152">
        <f>'1998'!M21</f>
        <v>121</v>
      </c>
      <c r="N152">
        <v>1998</v>
      </c>
    </row>
    <row r="153" spans="1:14" x14ac:dyDescent="0.2">
      <c r="A153" t="str">
        <f>'1999'!B23</f>
        <v>G3VQO</v>
      </c>
      <c r="B153">
        <f>'1999'!C23</f>
        <v>23</v>
      </c>
      <c r="C153">
        <f>'1999'!D23</f>
        <v>55</v>
      </c>
      <c r="D153">
        <f>'1999'!E23</f>
        <v>73</v>
      </c>
      <c r="E153">
        <f>'1999'!F23</f>
        <v>55</v>
      </c>
      <c r="F153">
        <f>'1999'!G23</f>
        <v>84</v>
      </c>
      <c r="G153">
        <f>'1999'!H23</f>
        <v>28</v>
      </c>
      <c r="H153">
        <f>'1999'!I23</f>
        <v>59</v>
      </c>
      <c r="I153">
        <f>'1999'!J23</f>
        <v>12</v>
      </c>
      <c r="J153">
        <f>'1999'!K23</f>
        <v>66</v>
      </c>
      <c r="K153">
        <f>'1999'!L23</f>
        <v>14</v>
      </c>
      <c r="L153">
        <f>'1999'!M23</f>
        <v>469</v>
      </c>
      <c r="M153">
        <f>'1999'!N23</f>
        <v>126</v>
      </c>
      <c r="N153">
        <v>1999</v>
      </c>
    </row>
    <row r="154" spans="1:14" x14ac:dyDescent="0.2">
      <c r="A154" t="str">
        <f>'2000'!B17</f>
        <v>G3VQO</v>
      </c>
      <c r="B154">
        <f>'2000'!C17</f>
        <v>21</v>
      </c>
      <c r="C154">
        <f>'2000'!D17</f>
        <v>43</v>
      </c>
      <c r="D154">
        <f>'2000'!E17</f>
        <v>65</v>
      </c>
      <c r="E154">
        <f>'2000'!F17</f>
        <v>40</v>
      </c>
      <c r="F154">
        <f>'2000'!G17</f>
        <v>91</v>
      </c>
      <c r="G154">
        <f>'2000'!H17</f>
        <v>43</v>
      </c>
      <c r="H154">
        <f>'2000'!I17</f>
        <v>64</v>
      </c>
      <c r="I154">
        <f>'2000'!J17</f>
        <v>49</v>
      </c>
      <c r="J154">
        <f>'2000'!K17</f>
        <v>77</v>
      </c>
      <c r="K154">
        <f>'2000'!L17</f>
        <v>22</v>
      </c>
      <c r="L154">
        <f>'2000'!M17</f>
        <v>515</v>
      </c>
      <c r="M154">
        <f>'2000'!N17</f>
        <v>128</v>
      </c>
      <c r="N154">
        <v>2000</v>
      </c>
    </row>
    <row r="155" spans="1:14" x14ac:dyDescent="0.2">
      <c r="A155" t="str">
        <f>'2001'!B21</f>
        <v>G3VQO</v>
      </c>
      <c r="B155">
        <f>'2001'!C21</f>
        <v>24</v>
      </c>
      <c r="C155">
        <f>'2001'!D21</f>
        <v>36</v>
      </c>
      <c r="D155">
        <f>'2001'!E21</f>
        <v>62</v>
      </c>
      <c r="E155">
        <f>'2001'!F21</f>
        <v>30</v>
      </c>
      <c r="F155">
        <f>'2001'!G21</f>
        <v>67</v>
      </c>
      <c r="G155">
        <f>'2001'!H21</f>
        <v>25</v>
      </c>
      <c r="H155">
        <f>'2001'!I21</f>
        <v>63</v>
      </c>
      <c r="I155">
        <f>'2001'!J21</f>
        <v>23</v>
      </c>
      <c r="J155">
        <f>'2001'!K21</f>
        <v>59</v>
      </c>
      <c r="K155">
        <f>'2001'!L21</f>
        <v>21</v>
      </c>
      <c r="L155">
        <f>'2001'!M21</f>
        <v>410</v>
      </c>
      <c r="M155">
        <f>'2001'!N21</f>
        <v>116</v>
      </c>
      <c r="N155">
        <v>2001</v>
      </c>
    </row>
    <row r="156" spans="1:14" x14ac:dyDescent="0.2">
      <c r="A156" t="s">
        <v>58</v>
      </c>
      <c r="B156">
        <v>16</v>
      </c>
      <c r="C156">
        <v>40</v>
      </c>
      <c r="D156">
        <v>58</v>
      </c>
      <c r="E156">
        <v>62</v>
      </c>
      <c r="F156">
        <v>73</v>
      </c>
      <c r="G156">
        <v>39</v>
      </c>
      <c r="H156">
        <v>60</v>
      </c>
      <c r="I156">
        <v>32</v>
      </c>
      <c r="J156">
        <v>45</v>
      </c>
      <c r="K156">
        <v>30</v>
      </c>
      <c r="L156">
        <f>SUM(B156:K156)</f>
        <v>455</v>
      </c>
      <c r="M156">
        <v>108</v>
      </c>
      <c r="N156">
        <v>2002</v>
      </c>
    </row>
    <row r="157" spans="1:14" x14ac:dyDescent="0.2">
      <c r="A157" t="str">
        <f>'1990'!B6</f>
        <v>G3WGV</v>
      </c>
      <c r="B157">
        <f>'1990'!C6</f>
        <v>42</v>
      </c>
      <c r="C157">
        <f>'1990'!D6</f>
        <v>55</v>
      </c>
      <c r="D157">
        <f>'1990'!E6</f>
        <v>72</v>
      </c>
      <c r="E157">
        <f>'1990'!F6</f>
        <v>0</v>
      </c>
      <c r="F157">
        <f>'1990'!G6</f>
        <v>88</v>
      </c>
      <c r="G157">
        <f>'1990'!H6</f>
        <v>0</v>
      </c>
      <c r="H157">
        <f>'1990'!I6</f>
        <v>92</v>
      </c>
      <c r="I157">
        <f>'1990'!J6</f>
        <v>0</v>
      </c>
      <c r="J157">
        <f>'1990'!K6</f>
        <v>91</v>
      </c>
      <c r="L157">
        <f>'1990'!L6</f>
        <v>440</v>
      </c>
      <c r="M157">
        <f>'1990'!M6</f>
        <v>173</v>
      </c>
      <c r="N157">
        <v>1990</v>
      </c>
    </row>
    <row r="158" spans="1:14" x14ac:dyDescent="0.2">
      <c r="A158" t="str">
        <f>'1991'!B5</f>
        <v>G3WGV</v>
      </c>
      <c r="B158">
        <f>'1991'!C5</f>
        <v>57</v>
      </c>
      <c r="C158">
        <f>'1991'!D5</f>
        <v>103</v>
      </c>
      <c r="D158">
        <f>'1991'!E5</f>
        <v>142</v>
      </c>
      <c r="E158">
        <f>'1991'!F5</f>
        <v>0</v>
      </c>
      <c r="F158">
        <f>'1991'!G5</f>
        <v>190</v>
      </c>
      <c r="G158">
        <f>'1991'!H5</f>
        <v>0</v>
      </c>
      <c r="H158">
        <f>'1991'!I5</f>
        <v>186</v>
      </c>
      <c r="I158">
        <f>'1991'!J5</f>
        <v>0</v>
      </c>
      <c r="J158">
        <f>'1991'!K5</f>
        <v>168</v>
      </c>
      <c r="L158">
        <f>'1991'!L5</f>
        <v>846</v>
      </c>
      <c r="M158">
        <f>'1991'!M5</f>
        <v>240</v>
      </c>
      <c r="N158">
        <v>1991</v>
      </c>
    </row>
    <row r="159" spans="1:14" x14ac:dyDescent="0.2">
      <c r="A159" t="str">
        <f>'1992'!B3</f>
        <v>G3WGV</v>
      </c>
      <c r="B159">
        <f>'1992'!C3</f>
        <v>56</v>
      </c>
      <c r="C159">
        <f>'1992'!D3</f>
        <v>101</v>
      </c>
      <c r="D159">
        <f>'1992'!E3</f>
        <v>152</v>
      </c>
      <c r="E159">
        <f>'1992'!F3</f>
        <v>159</v>
      </c>
      <c r="F159">
        <f>'1992'!G3</f>
        <v>182</v>
      </c>
      <c r="G159">
        <f>'1992'!H3</f>
        <v>175</v>
      </c>
      <c r="H159">
        <f>'1992'!I3</f>
        <v>187</v>
      </c>
      <c r="I159">
        <f>'1992'!J3</f>
        <v>129</v>
      </c>
      <c r="J159">
        <f>'1992'!K3</f>
        <v>168</v>
      </c>
      <c r="L159">
        <f>'1992'!L3</f>
        <v>1309</v>
      </c>
      <c r="M159">
        <f>'1992'!M3</f>
        <v>252</v>
      </c>
      <c r="N159">
        <v>1992</v>
      </c>
    </row>
    <row r="160" spans="1:14" x14ac:dyDescent="0.2">
      <c r="A160" t="str">
        <f>'1993'!B4</f>
        <v>G3WGV</v>
      </c>
      <c r="B160">
        <f>'1993'!C4</f>
        <v>58</v>
      </c>
      <c r="C160">
        <f>'1993'!D4</f>
        <v>106</v>
      </c>
      <c r="D160">
        <f>'1993'!E4</f>
        <v>143</v>
      </c>
      <c r="E160">
        <f>'1993'!F4</f>
        <v>154</v>
      </c>
      <c r="F160">
        <f>'1993'!G4</f>
        <v>158</v>
      </c>
      <c r="G160">
        <f>'1993'!H4</f>
        <v>151</v>
      </c>
      <c r="H160">
        <f>'1993'!I4</f>
        <v>150</v>
      </c>
      <c r="I160">
        <f>'1993'!J4</f>
        <v>100</v>
      </c>
      <c r="J160">
        <f>'1993'!K4</f>
        <v>99</v>
      </c>
      <c r="L160">
        <f>'1993'!L4</f>
        <v>1119</v>
      </c>
      <c r="M160">
        <f>'1993'!M4</f>
        <v>237</v>
      </c>
      <c r="N160">
        <v>1993</v>
      </c>
    </row>
    <row r="161" spans="1:14" x14ac:dyDescent="0.2">
      <c r="A161" t="str">
        <f>'1994'!B7</f>
        <v>G3WGV</v>
      </c>
      <c r="B161">
        <f>'1994'!C7</f>
        <v>65</v>
      </c>
      <c r="C161">
        <f>'1994'!D7</f>
        <v>89</v>
      </c>
      <c r="D161">
        <f>'1994'!E7</f>
        <v>126</v>
      </c>
      <c r="E161">
        <f>'1994'!F7</f>
        <v>148</v>
      </c>
      <c r="F161">
        <f>'1994'!G7</f>
        <v>161</v>
      </c>
      <c r="G161">
        <f>'1994'!H7</f>
        <v>143</v>
      </c>
      <c r="H161">
        <f>'1994'!I7</f>
        <v>128</v>
      </c>
      <c r="I161">
        <f>'1994'!J7</f>
        <v>87</v>
      </c>
      <c r="J161">
        <f>'1994'!K7</f>
        <v>73</v>
      </c>
      <c r="L161">
        <f>'1994'!L7</f>
        <v>1020</v>
      </c>
      <c r="M161">
        <f>'1994'!M7</f>
        <v>224</v>
      </c>
      <c r="N161">
        <v>1994</v>
      </c>
    </row>
    <row r="162" spans="1:14" x14ac:dyDescent="0.2">
      <c r="A162" t="str">
        <f>'1995'!B11</f>
        <v>G3WGV</v>
      </c>
      <c r="B162">
        <f>'1995'!C11</f>
        <v>69</v>
      </c>
      <c r="C162">
        <f>'1995'!D11</f>
        <v>95</v>
      </c>
      <c r="D162">
        <f>'1995'!E11</f>
        <v>140</v>
      </c>
      <c r="E162">
        <f>'1995'!F11</f>
        <v>126</v>
      </c>
      <c r="F162">
        <f>'1995'!G11</f>
        <v>149</v>
      </c>
      <c r="G162">
        <f>'1995'!H11</f>
        <v>109</v>
      </c>
      <c r="H162">
        <f>'1995'!I11</f>
        <v>132</v>
      </c>
      <c r="I162">
        <f>'1995'!J11</f>
        <v>57</v>
      </c>
      <c r="J162">
        <f>'1995'!K11</f>
        <v>48</v>
      </c>
      <c r="L162">
        <f>'1995'!L11</f>
        <v>925</v>
      </c>
      <c r="M162">
        <f>'1995'!M11</f>
        <v>217</v>
      </c>
      <c r="N162">
        <v>1995</v>
      </c>
    </row>
    <row r="163" spans="1:14" x14ac:dyDescent="0.2">
      <c r="A163" t="str">
        <f>'1996'!B5</f>
        <v>G3WGV</v>
      </c>
      <c r="B163">
        <f>'1996'!C5</f>
        <v>71</v>
      </c>
      <c r="C163">
        <f>'1996'!D5</f>
        <v>95</v>
      </c>
      <c r="D163">
        <f>'1996'!E5</f>
        <v>158</v>
      </c>
      <c r="E163">
        <f>'1996'!F5</f>
        <v>155</v>
      </c>
      <c r="F163">
        <f>'1996'!G5</f>
        <v>173</v>
      </c>
      <c r="G163">
        <f>'1996'!H5</f>
        <v>147</v>
      </c>
      <c r="H163">
        <f>'1996'!I5</f>
        <v>136</v>
      </c>
      <c r="I163">
        <f>'1996'!J5</f>
        <v>56</v>
      </c>
      <c r="J163">
        <f>'1996'!K5</f>
        <v>62</v>
      </c>
      <c r="L163">
        <f>'1996'!L5</f>
        <v>1053</v>
      </c>
      <c r="M163">
        <f>'1996'!M5</f>
        <v>217</v>
      </c>
      <c r="N163">
        <v>1996</v>
      </c>
    </row>
    <row r="164" spans="1:14" x14ac:dyDescent="0.2">
      <c r="A164" t="str">
        <f>'1997'!B5</f>
        <v>G3WGV</v>
      </c>
      <c r="B164">
        <f>'1997'!C5</f>
        <v>54</v>
      </c>
      <c r="C164">
        <f>'1997'!D5</f>
        <v>82</v>
      </c>
      <c r="D164">
        <f>'1997'!E5</f>
        <v>151</v>
      </c>
      <c r="E164">
        <f>'1997'!F5</f>
        <v>136</v>
      </c>
      <c r="F164">
        <f>'1997'!G5</f>
        <v>163</v>
      </c>
      <c r="G164">
        <f>'1997'!H5</f>
        <v>132</v>
      </c>
      <c r="H164">
        <f>'1997'!I5</f>
        <v>145</v>
      </c>
      <c r="I164">
        <f>'1997'!J5</f>
        <v>110</v>
      </c>
      <c r="J164">
        <f>'1997'!K5</f>
        <v>105</v>
      </c>
      <c r="L164">
        <f>'1997'!L5</f>
        <v>1078</v>
      </c>
      <c r="M164">
        <f>'1997'!M5</f>
        <v>221</v>
      </c>
      <c r="N164">
        <v>1997</v>
      </c>
    </row>
    <row r="165" spans="1:14" x14ac:dyDescent="0.2">
      <c r="A165" t="str">
        <f>'1998'!B5</f>
        <v>G3WGV</v>
      </c>
      <c r="B165">
        <f>'1998'!C5</f>
        <v>60</v>
      </c>
      <c r="C165">
        <f>'1998'!D5</f>
        <v>81</v>
      </c>
      <c r="D165">
        <f>'1998'!E5</f>
        <v>131</v>
      </c>
      <c r="E165">
        <f>'1998'!F5</f>
        <v>147</v>
      </c>
      <c r="F165">
        <f>'1998'!G5</f>
        <v>167</v>
      </c>
      <c r="G165">
        <f>'1998'!H5</f>
        <v>154</v>
      </c>
      <c r="H165">
        <f>'1998'!I5</f>
        <v>157</v>
      </c>
      <c r="I165">
        <f>'1998'!J5</f>
        <v>144</v>
      </c>
      <c r="J165">
        <f>'1998'!K5</f>
        <v>164</v>
      </c>
      <c r="L165">
        <f>'1998'!L5</f>
        <v>1205</v>
      </c>
      <c r="M165">
        <f>'1998'!M5</f>
        <v>231</v>
      </c>
      <c r="N165">
        <v>1998</v>
      </c>
    </row>
    <row r="166" spans="1:14" x14ac:dyDescent="0.2">
      <c r="A166" t="str">
        <f>'1999'!B4</f>
        <v>G3WGV</v>
      </c>
      <c r="B166">
        <f>'1999'!C4</f>
        <v>63</v>
      </c>
      <c r="C166">
        <f>'1999'!D4</f>
        <v>95</v>
      </c>
      <c r="D166">
        <f>'1999'!E4</f>
        <v>143</v>
      </c>
      <c r="E166">
        <f>'1999'!F4</f>
        <v>148</v>
      </c>
      <c r="F166">
        <f>'1999'!G4</f>
        <v>185</v>
      </c>
      <c r="G166">
        <f>'1999'!H4</f>
        <v>163</v>
      </c>
      <c r="H166">
        <f>'1999'!I4</f>
        <v>200</v>
      </c>
      <c r="I166">
        <f>'1999'!J4</f>
        <v>152</v>
      </c>
      <c r="J166">
        <f>'1999'!K4</f>
        <v>171</v>
      </c>
      <c r="K166">
        <f>'1999'!L4</f>
        <v>48</v>
      </c>
      <c r="L166">
        <f>'1999'!M4</f>
        <v>1368</v>
      </c>
      <c r="M166">
        <f>'1999'!N4</f>
        <v>244</v>
      </c>
      <c r="N166">
        <v>1999</v>
      </c>
    </row>
    <row r="167" spans="1:14" x14ac:dyDescent="0.2">
      <c r="A167" t="str">
        <f>'2000'!B6</f>
        <v>G3WGV</v>
      </c>
      <c r="B167">
        <f>'2000'!C6</f>
        <v>63</v>
      </c>
      <c r="C167">
        <f>'2000'!D6</f>
        <v>77</v>
      </c>
      <c r="D167">
        <f>'2000'!E6</f>
        <v>134</v>
      </c>
      <c r="E167">
        <f>'2000'!F6</f>
        <v>128</v>
      </c>
      <c r="F167">
        <f>'2000'!G6</f>
        <v>173</v>
      </c>
      <c r="G167">
        <f>'2000'!H6</f>
        <v>153</v>
      </c>
      <c r="H167">
        <f>'2000'!I6</f>
        <v>183</v>
      </c>
      <c r="I167">
        <f>'2000'!J6</f>
        <v>141</v>
      </c>
      <c r="J167">
        <f>'2000'!K6</f>
        <v>169</v>
      </c>
      <c r="K167">
        <f>'2000'!L6</f>
        <v>47</v>
      </c>
      <c r="L167">
        <f>'2000'!M6</f>
        <v>1268</v>
      </c>
      <c r="M167">
        <f>'2000'!N6</f>
        <v>245</v>
      </c>
      <c r="N167">
        <v>2000</v>
      </c>
    </row>
    <row r="168" spans="1:14" x14ac:dyDescent="0.2">
      <c r="A168" t="str">
        <f>'2001'!B8</f>
        <v>G3WGV</v>
      </c>
      <c r="B168">
        <f>'2001'!C8</f>
        <v>37</v>
      </c>
      <c r="C168">
        <f>'2001'!D8</f>
        <v>45</v>
      </c>
      <c r="D168">
        <f>'2001'!E8</f>
        <v>76</v>
      </c>
      <c r="E168">
        <f>'2001'!F8</f>
        <v>93</v>
      </c>
      <c r="F168">
        <f>'2001'!G8</f>
        <v>106</v>
      </c>
      <c r="G168">
        <f>'2001'!H8</f>
        <v>118</v>
      </c>
      <c r="H168">
        <f>'2001'!I8</f>
        <v>134</v>
      </c>
      <c r="I168">
        <f>'2001'!J8</f>
        <v>109</v>
      </c>
      <c r="J168">
        <f>'2001'!K8</f>
        <v>100</v>
      </c>
      <c r="K168">
        <f>'2001'!L8</f>
        <v>23</v>
      </c>
      <c r="L168">
        <f>'2001'!M8</f>
        <v>841</v>
      </c>
      <c r="M168">
        <f>'2001'!N8</f>
        <v>201</v>
      </c>
      <c r="N168">
        <v>2001</v>
      </c>
    </row>
    <row r="169" spans="1:14" x14ac:dyDescent="0.2">
      <c r="A169" t="s">
        <v>10</v>
      </c>
      <c r="B169">
        <v>57</v>
      </c>
      <c r="C169">
        <v>107</v>
      </c>
      <c r="D169">
        <v>86</v>
      </c>
      <c r="E169">
        <v>85</v>
      </c>
      <c r="F169">
        <v>101</v>
      </c>
      <c r="G169">
        <v>91</v>
      </c>
      <c r="H169">
        <v>123</v>
      </c>
      <c r="I169">
        <v>89</v>
      </c>
      <c r="J169">
        <v>86</v>
      </c>
      <c r="K169">
        <v>30</v>
      </c>
      <c r="L169">
        <f>SUM(B169:K169)</f>
        <v>855</v>
      </c>
      <c r="M169">
        <v>198</v>
      </c>
      <c r="N169">
        <v>2002</v>
      </c>
    </row>
    <row r="170" spans="1:14" x14ac:dyDescent="0.2">
      <c r="A170" t="str">
        <f>'2001'!B14</f>
        <v>G3WGV/P</v>
      </c>
      <c r="B170">
        <f>'2001'!C14</f>
        <v>56</v>
      </c>
      <c r="C170">
        <f>'2001'!D14</f>
        <v>56</v>
      </c>
      <c r="D170">
        <f>'2001'!E14</f>
        <v>65</v>
      </c>
      <c r="E170">
        <f>'2001'!F14</f>
        <v>58</v>
      </c>
      <c r="F170">
        <f>'2001'!G14</f>
        <v>73</v>
      </c>
      <c r="G170">
        <f>'2001'!H14</f>
        <v>37</v>
      </c>
      <c r="H170">
        <f>'2001'!I14</f>
        <v>101</v>
      </c>
      <c r="I170">
        <f>'2001'!J14</f>
        <v>63</v>
      </c>
      <c r="J170">
        <f>'2001'!K14</f>
        <v>105</v>
      </c>
      <c r="K170">
        <f>'2001'!L14</f>
        <v>0</v>
      </c>
      <c r="L170">
        <f>'2001'!M14</f>
        <v>614</v>
      </c>
      <c r="M170">
        <f>'2001'!N14</f>
        <v>154</v>
      </c>
      <c r="N170">
        <v>2001</v>
      </c>
    </row>
    <row r="171" spans="1:14" x14ac:dyDescent="0.2">
      <c r="A171" t="s">
        <v>113</v>
      </c>
      <c r="B171">
        <v>35</v>
      </c>
      <c r="C171">
        <v>26</v>
      </c>
      <c r="D171">
        <v>45</v>
      </c>
      <c r="E171">
        <v>42</v>
      </c>
      <c r="F171">
        <v>65</v>
      </c>
      <c r="G171">
        <v>65</v>
      </c>
      <c r="H171">
        <v>69</v>
      </c>
      <c r="I171">
        <v>75</v>
      </c>
      <c r="J171">
        <v>54</v>
      </c>
      <c r="K171">
        <v>2</v>
      </c>
      <c r="L171">
        <f>SUM(B171:K171)</f>
        <v>478</v>
      </c>
      <c r="M171">
        <v>143</v>
      </c>
      <c r="N171">
        <v>2002</v>
      </c>
    </row>
    <row r="172" spans="1:14" x14ac:dyDescent="0.2">
      <c r="A172" t="s">
        <v>115</v>
      </c>
      <c r="B172">
        <v>14</v>
      </c>
      <c r="C172">
        <v>16</v>
      </c>
      <c r="D172">
        <v>26</v>
      </c>
      <c r="E172">
        <v>13</v>
      </c>
      <c r="F172">
        <v>20</v>
      </c>
      <c r="G172">
        <v>2</v>
      </c>
      <c r="H172">
        <v>13</v>
      </c>
      <c r="I172">
        <v>0</v>
      </c>
      <c r="J172">
        <v>4</v>
      </c>
      <c r="K172">
        <v>0</v>
      </c>
      <c r="L172">
        <f>SUM(B172:K172)</f>
        <v>108</v>
      </c>
      <c r="M172">
        <v>58</v>
      </c>
      <c r="N172">
        <v>2002</v>
      </c>
    </row>
    <row r="173" spans="1:14" x14ac:dyDescent="0.2">
      <c r="A173" t="str">
        <f>'1994'!B15</f>
        <v>G3XMZ</v>
      </c>
      <c r="B173">
        <f>'1994'!C15</f>
        <v>45</v>
      </c>
      <c r="C173">
        <f>'1994'!D15</f>
        <v>67</v>
      </c>
      <c r="D173">
        <f>'1994'!E15</f>
        <v>113</v>
      </c>
      <c r="E173">
        <f>'1994'!F15</f>
        <v>83</v>
      </c>
      <c r="F173">
        <f>'1994'!G15</f>
        <v>160</v>
      </c>
      <c r="G173">
        <f>'1994'!H15</f>
        <v>73</v>
      </c>
      <c r="H173">
        <f>'1994'!I15</f>
        <v>113</v>
      </c>
      <c r="I173">
        <f>'1994'!J15</f>
        <v>35</v>
      </c>
      <c r="J173">
        <f>'1994'!K15</f>
        <v>58</v>
      </c>
      <c r="L173">
        <f>'1994'!L15</f>
        <v>747</v>
      </c>
      <c r="M173">
        <f>'1994'!M15</f>
        <v>215</v>
      </c>
      <c r="N173">
        <v>1994</v>
      </c>
    </row>
    <row r="174" spans="1:14" x14ac:dyDescent="0.2">
      <c r="A174" t="str">
        <f>'1992'!B6</f>
        <v>G3XTT</v>
      </c>
      <c r="B174">
        <f>'1992'!C6</f>
        <v>72</v>
      </c>
      <c r="C174">
        <f>'1992'!D6</f>
        <v>77</v>
      </c>
      <c r="D174">
        <f>'1992'!E6</f>
        <v>107</v>
      </c>
      <c r="E174">
        <f>'1992'!F6</f>
        <v>137</v>
      </c>
      <c r="F174">
        <f>'1992'!G6</f>
        <v>129</v>
      </c>
      <c r="G174">
        <f>'1992'!H6</f>
        <v>112</v>
      </c>
      <c r="H174">
        <f>'1992'!I6</f>
        <v>118</v>
      </c>
      <c r="I174">
        <f>'1992'!J6</f>
        <v>96</v>
      </c>
      <c r="J174">
        <f>'1992'!K6</f>
        <v>115</v>
      </c>
      <c r="L174">
        <f>'1992'!L6</f>
        <v>963</v>
      </c>
      <c r="M174">
        <f>'1992'!M6</f>
        <v>231</v>
      </c>
      <c r="N174">
        <v>1992</v>
      </c>
    </row>
    <row r="175" spans="1:14" x14ac:dyDescent="0.2">
      <c r="A175" t="str">
        <f>'1993'!B6</f>
        <v>G3XTT</v>
      </c>
      <c r="B175">
        <f>'1993'!C6</f>
        <v>85</v>
      </c>
      <c r="C175">
        <f>'1993'!D6</f>
        <v>109</v>
      </c>
      <c r="D175">
        <f>'1993'!E6</f>
        <v>139</v>
      </c>
      <c r="E175">
        <f>'1993'!F6</f>
        <v>107</v>
      </c>
      <c r="F175">
        <f>'1993'!G6</f>
        <v>140</v>
      </c>
      <c r="G175">
        <f>'1993'!H6</f>
        <v>107</v>
      </c>
      <c r="H175">
        <f>'1993'!I6</f>
        <v>148</v>
      </c>
      <c r="I175">
        <f>'1993'!J6</f>
        <v>99</v>
      </c>
      <c r="J175">
        <f>'1993'!K6</f>
        <v>104</v>
      </c>
      <c r="L175">
        <f>'1993'!L6</f>
        <v>1038</v>
      </c>
      <c r="M175">
        <f>'1993'!M6</f>
        <v>226</v>
      </c>
      <c r="N175">
        <v>1993</v>
      </c>
    </row>
    <row r="176" spans="1:14" x14ac:dyDescent="0.2">
      <c r="A176" t="str">
        <f>'1994'!B17</f>
        <v>G3XTT</v>
      </c>
      <c r="B176">
        <f>'1994'!C17</f>
        <v>92</v>
      </c>
      <c r="C176">
        <f>'1994'!D17</f>
        <v>60</v>
      </c>
      <c r="D176">
        <f>'1994'!E17</f>
        <v>91</v>
      </c>
      <c r="E176">
        <f>'1994'!F17</f>
        <v>132</v>
      </c>
      <c r="F176">
        <f>'1994'!G17</f>
        <v>86</v>
      </c>
      <c r="G176">
        <f>'1994'!H17</f>
        <v>96</v>
      </c>
      <c r="H176">
        <f>'1994'!I17</f>
        <v>35</v>
      </c>
      <c r="I176">
        <f>'1994'!J17</f>
        <v>64</v>
      </c>
      <c r="J176">
        <f>'1994'!K17</f>
        <v>13</v>
      </c>
      <c r="L176">
        <f>'1994'!L17</f>
        <v>669</v>
      </c>
      <c r="M176">
        <f>'1994'!M17</f>
        <v>196</v>
      </c>
      <c r="N176">
        <v>1994</v>
      </c>
    </row>
    <row r="177" spans="1:14" x14ac:dyDescent="0.2">
      <c r="A177" t="str">
        <f>'1995'!B9</f>
        <v>G3XTT</v>
      </c>
      <c r="B177">
        <f>'1995'!C9</f>
        <v>103</v>
      </c>
      <c r="C177">
        <f>'1995'!D9</f>
        <v>100</v>
      </c>
      <c r="D177">
        <f>'1995'!E9</f>
        <v>149</v>
      </c>
      <c r="E177">
        <f>'1995'!F9</f>
        <v>131</v>
      </c>
      <c r="F177">
        <f>'1995'!G9</f>
        <v>144</v>
      </c>
      <c r="G177">
        <f>'1995'!H9</f>
        <v>107</v>
      </c>
      <c r="H177">
        <f>'1995'!I9</f>
        <v>107</v>
      </c>
      <c r="I177">
        <f>'1995'!J9</f>
        <v>64</v>
      </c>
      <c r="J177">
        <f>'1995'!K9</f>
        <v>62</v>
      </c>
      <c r="L177">
        <f>'1995'!L9</f>
        <v>967</v>
      </c>
      <c r="M177">
        <f>'1995'!M9</f>
        <v>225</v>
      </c>
      <c r="N177">
        <v>1995</v>
      </c>
    </row>
    <row r="178" spans="1:14" x14ac:dyDescent="0.2">
      <c r="A178" t="str">
        <f>'1996'!B13</f>
        <v>G3XTT</v>
      </c>
      <c r="B178">
        <f>'1996'!C13</f>
        <v>128</v>
      </c>
      <c r="C178">
        <f>'1996'!D13</f>
        <v>77</v>
      </c>
      <c r="D178">
        <f>'1996'!E13</f>
        <v>96</v>
      </c>
      <c r="E178">
        <f>'1996'!F13</f>
        <v>63</v>
      </c>
      <c r="F178">
        <f>'1996'!G13</f>
        <v>76</v>
      </c>
      <c r="G178">
        <f>'1996'!H13</f>
        <v>61</v>
      </c>
      <c r="H178">
        <f>'1996'!I13</f>
        <v>50</v>
      </c>
      <c r="I178">
        <f>'1996'!J13</f>
        <v>17</v>
      </c>
      <c r="J178">
        <f>'1996'!K13</f>
        <v>37</v>
      </c>
      <c r="L178">
        <f>'1996'!L13</f>
        <v>605</v>
      </c>
      <c r="M178">
        <f>'1996'!M13</f>
        <v>184</v>
      </c>
      <c r="N178">
        <v>1996</v>
      </c>
    </row>
    <row r="179" spans="1:14" x14ac:dyDescent="0.2">
      <c r="A179" t="str">
        <f>'1997'!B14</f>
        <v>G3XTT</v>
      </c>
      <c r="B179">
        <f>'1997'!C14</f>
        <v>67</v>
      </c>
      <c r="C179">
        <f>'1997'!D14</f>
        <v>67</v>
      </c>
      <c r="D179">
        <f>'1997'!E14</f>
        <v>66</v>
      </c>
      <c r="E179">
        <f>'1997'!F14</f>
        <v>22</v>
      </c>
      <c r="F179">
        <f>'1997'!G14</f>
        <v>138</v>
      </c>
      <c r="G179">
        <f>'1997'!H14</f>
        <v>20</v>
      </c>
      <c r="H179">
        <f>'1997'!I14</f>
        <v>58</v>
      </c>
      <c r="I179">
        <f>'1997'!J14</f>
        <v>19</v>
      </c>
      <c r="J179">
        <f>'1997'!K14</f>
        <v>34</v>
      </c>
      <c r="L179">
        <f>'1997'!L14</f>
        <v>491</v>
      </c>
      <c r="M179">
        <f>'1997'!M14</f>
        <v>180</v>
      </c>
      <c r="N179">
        <v>1997</v>
      </c>
    </row>
    <row r="180" spans="1:14" x14ac:dyDescent="0.2">
      <c r="A180" t="str">
        <f>'1998'!B20</f>
        <v>G3XTT</v>
      </c>
      <c r="B180">
        <f>'1998'!C20</f>
        <v>47</v>
      </c>
      <c r="C180">
        <f>'1998'!D20</f>
        <v>49</v>
      </c>
      <c r="D180">
        <f>'1998'!E20</f>
        <v>75</v>
      </c>
      <c r="E180">
        <f>'1998'!F20</f>
        <v>25</v>
      </c>
      <c r="F180">
        <f>'1998'!G20</f>
        <v>89</v>
      </c>
      <c r="G180">
        <f>'1998'!H20</f>
        <v>36</v>
      </c>
      <c r="H180">
        <f>'1998'!I20</f>
        <v>80</v>
      </c>
      <c r="I180">
        <f>'1998'!J20</f>
        <v>30</v>
      </c>
      <c r="J180">
        <f>'1998'!K20</f>
        <v>40</v>
      </c>
      <c r="L180">
        <f>'1998'!L20</f>
        <v>471</v>
      </c>
      <c r="M180">
        <f>'1998'!M20</f>
        <v>159</v>
      </c>
      <c r="N180">
        <v>1998</v>
      </c>
    </row>
    <row r="181" spans="1:14" x14ac:dyDescent="0.2">
      <c r="A181" t="str">
        <f>'1999'!B19</f>
        <v>G3XTT</v>
      </c>
      <c r="B181">
        <f>'1999'!C19</f>
        <v>51</v>
      </c>
      <c r="C181">
        <f>'1999'!D19</f>
        <v>33</v>
      </c>
      <c r="D181">
        <f>'1999'!E19</f>
        <v>72</v>
      </c>
      <c r="E181">
        <f>'1999'!F19</f>
        <v>53</v>
      </c>
      <c r="F181">
        <f>'1999'!G19</f>
        <v>75</v>
      </c>
      <c r="G181">
        <f>'1999'!H19</f>
        <v>43</v>
      </c>
      <c r="H181">
        <f>'1999'!I19</f>
        <v>77</v>
      </c>
      <c r="I181">
        <f>'1999'!J19</f>
        <v>60</v>
      </c>
      <c r="J181">
        <f>'1999'!K19</f>
        <v>65</v>
      </c>
      <c r="K181">
        <f>'1999'!L19</f>
        <v>22</v>
      </c>
      <c r="L181">
        <f>'1999'!M19</f>
        <v>551</v>
      </c>
      <c r="M181">
        <f>'1999'!N19</f>
        <v>170</v>
      </c>
      <c r="N181">
        <v>1999</v>
      </c>
    </row>
    <row r="182" spans="1:14" x14ac:dyDescent="0.2">
      <c r="A182" t="str">
        <f>'2000'!B16</f>
        <v>G3XTT</v>
      </c>
      <c r="B182">
        <f>'2000'!C16</f>
        <v>59</v>
      </c>
      <c r="C182">
        <f>'2000'!D16</f>
        <v>26</v>
      </c>
      <c r="D182">
        <f>'2000'!E16</f>
        <v>116</v>
      </c>
      <c r="E182">
        <f>'2000'!F16</f>
        <v>30</v>
      </c>
      <c r="F182">
        <f>'2000'!G16</f>
        <v>59</v>
      </c>
      <c r="G182">
        <f>'2000'!H16</f>
        <v>34</v>
      </c>
      <c r="H182">
        <f>'2000'!I16</f>
        <v>81</v>
      </c>
      <c r="I182">
        <f>'2000'!J16</f>
        <v>43</v>
      </c>
      <c r="J182">
        <f>'2000'!K16</f>
        <v>96</v>
      </c>
      <c r="K182">
        <f>'2000'!L16</f>
        <v>32</v>
      </c>
      <c r="L182">
        <f>'2000'!M16</f>
        <v>576</v>
      </c>
      <c r="M182">
        <f>'2000'!N16</f>
        <v>185</v>
      </c>
      <c r="N182">
        <v>2000</v>
      </c>
    </row>
    <row r="183" spans="1:14" x14ac:dyDescent="0.2">
      <c r="A183" t="str">
        <f>'2001'!B19</f>
        <v>G3XTT</v>
      </c>
      <c r="B183">
        <f>'2001'!C19</f>
        <v>57</v>
      </c>
      <c r="C183">
        <f>'2001'!D19</f>
        <v>40</v>
      </c>
      <c r="D183">
        <f>'2001'!E19</f>
        <v>44</v>
      </c>
      <c r="E183">
        <f>'2001'!F19</f>
        <v>38</v>
      </c>
      <c r="F183">
        <f>'2001'!G19</f>
        <v>53</v>
      </c>
      <c r="G183">
        <f>'2001'!H19</f>
        <v>52</v>
      </c>
      <c r="H183">
        <f>'2001'!I19</f>
        <v>44</v>
      </c>
      <c r="I183">
        <f>'2001'!J19</f>
        <v>44</v>
      </c>
      <c r="J183">
        <f>'2001'!K19</f>
        <v>48</v>
      </c>
      <c r="K183">
        <f>'2001'!L19</f>
        <v>30</v>
      </c>
      <c r="L183">
        <f>'2001'!M19</f>
        <v>450</v>
      </c>
      <c r="M183">
        <f>'2001'!N19</f>
        <v>164</v>
      </c>
      <c r="N183">
        <v>2001</v>
      </c>
    </row>
    <row r="184" spans="1:14" x14ac:dyDescent="0.2">
      <c r="A184" t="s">
        <v>41</v>
      </c>
      <c r="B184">
        <v>22</v>
      </c>
      <c r="C184">
        <v>52</v>
      </c>
      <c r="D184">
        <v>69</v>
      </c>
      <c r="E184">
        <v>14</v>
      </c>
      <c r="F184">
        <v>101</v>
      </c>
      <c r="G184">
        <v>18</v>
      </c>
      <c r="H184">
        <v>121</v>
      </c>
      <c r="I184">
        <v>29</v>
      </c>
      <c r="J184">
        <v>108</v>
      </c>
      <c r="K184">
        <v>60</v>
      </c>
      <c r="L184">
        <f>SUM(B184:K184)</f>
        <v>594</v>
      </c>
      <c r="M184">
        <v>188</v>
      </c>
      <c r="N184">
        <v>2002</v>
      </c>
    </row>
    <row r="185" spans="1:14" x14ac:dyDescent="0.2">
      <c r="A185" t="str">
        <f>'1995'!B25</f>
        <v>G3XYP</v>
      </c>
      <c r="B185">
        <f>'1995'!C25</f>
        <v>0</v>
      </c>
      <c r="C185">
        <f>'1995'!D25</f>
        <v>2</v>
      </c>
      <c r="D185">
        <f>'1995'!E25</f>
        <v>99</v>
      </c>
      <c r="E185">
        <f>'1995'!F25</f>
        <v>32</v>
      </c>
      <c r="F185">
        <f>'1995'!G25</f>
        <v>147</v>
      </c>
      <c r="G185">
        <f>'1995'!H25</f>
        <v>0</v>
      </c>
      <c r="H185">
        <f>'1995'!I25</f>
        <v>101</v>
      </c>
      <c r="I185">
        <f>'1995'!J25</f>
        <v>15</v>
      </c>
      <c r="J185">
        <f>'1995'!K25</f>
        <v>71</v>
      </c>
      <c r="L185">
        <f>'1995'!L25</f>
        <v>467</v>
      </c>
      <c r="M185">
        <f>'1995'!M25</f>
        <v>193</v>
      </c>
      <c r="N185">
        <v>1995</v>
      </c>
    </row>
    <row r="186" spans="1:14" x14ac:dyDescent="0.2">
      <c r="A186" t="str">
        <f>'2001'!B22</f>
        <v>G3YJQ</v>
      </c>
      <c r="B186">
        <f>'2001'!C22</f>
        <v>0</v>
      </c>
      <c r="C186">
        <f>'2001'!D22</f>
        <v>7</v>
      </c>
      <c r="D186">
        <f>'2001'!E22</f>
        <v>60</v>
      </c>
      <c r="E186">
        <f>'2001'!F22</f>
        <v>44</v>
      </c>
      <c r="F186">
        <f>'2001'!G22</f>
        <v>71</v>
      </c>
      <c r="G186">
        <f>'2001'!H22</f>
        <v>40</v>
      </c>
      <c r="H186">
        <f>'2001'!I22</f>
        <v>71</v>
      </c>
      <c r="I186">
        <f>'2001'!J22</f>
        <v>29</v>
      </c>
      <c r="J186">
        <f>'2001'!K22</f>
        <v>64</v>
      </c>
      <c r="K186">
        <f>'2001'!L22</f>
        <v>0</v>
      </c>
      <c r="L186">
        <f>'2001'!M22</f>
        <v>386</v>
      </c>
      <c r="M186">
        <f>'2001'!N22</f>
        <v>115</v>
      </c>
      <c r="N186">
        <v>2001</v>
      </c>
    </row>
    <row r="187" spans="1:14" x14ac:dyDescent="0.2">
      <c r="A187" t="s">
        <v>106</v>
      </c>
      <c r="B187">
        <v>0</v>
      </c>
      <c r="C187">
        <v>0</v>
      </c>
      <c r="D187">
        <v>30</v>
      </c>
      <c r="E187">
        <v>33</v>
      </c>
      <c r="F187">
        <v>70</v>
      </c>
      <c r="G187">
        <v>52</v>
      </c>
      <c r="H187">
        <v>77</v>
      </c>
      <c r="I187">
        <v>12</v>
      </c>
      <c r="J187">
        <v>49</v>
      </c>
      <c r="K187">
        <v>0</v>
      </c>
      <c r="L187">
        <f>SUM(B187:K187)</f>
        <v>323</v>
      </c>
      <c r="M187">
        <v>132</v>
      </c>
      <c r="N187">
        <v>2002</v>
      </c>
    </row>
    <row r="188" spans="1:14" x14ac:dyDescent="0.2">
      <c r="A188" t="str">
        <f>'1995'!B19</f>
        <v>G3YVH</v>
      </c>
      <c r="B188">
        <f>'1995'!C19</f>
        <v>51</v>
      </c>
      <c r="C188">
        <f>'1995'!D19</f>
        <v>55</v>
      </c>
      <c r="D188">
        <f>'1995'!E19</f>
        <v>96</v>
      </c>
      <c r="E188">
        <f>'1995'!F19</f>
        <v>123</v>
      </c>
      <c r="F188">
        <f>'1995'!G19</f>
        <v>150</v>
      </c>
      <c r="G188">
        <f>'1995'!H19</f>
        <v>95</v>
      </c>
      <c r="H188">
        <f>'1995'!I19</f>
        <v>66</v>
      </c>
      <c r="I188">
        <f>'1995'!J19</f>
        <v>29</v>
      </c>
      <c r="J188">
        <f>'1995'!K19</f>
        <v>41</v>
      </c>
      <c r="L188">
        <f>'1995'!L19</f>
        <v>706</v>
      </c>
      <c r="M188">
        <f>'1995'!M19</f>
        <v>204</v>
      </c>
      <c r="N188">
        <v>1995</v>
      </c>
    </row>
    <row r="189" spans="1:14" x14ac:dyDescent="0.2">
      <c r="A189" t="str">
        <f>'1996'!B9</f>
        <v>G3YVH</v>
      </c>
      <c r="B189">
        <f>'1996'!C9</f>
        <v>50</v>
      </c>
      <c r="C189">
        <f>'1996'!D9</f>
        <v>58</v>
      </c>
      <c r="D189">
        <f>'1996'!E9</f>
        <v>117</v>
      </c>
      <c r="E189">
        <f>'1996'!F9</f>
        <v>144</v>
      </c>
      <c r="F189">
        <f>'1996'!G9</f>
        <v>173</v>
      </c>
      <c r="G189">
        <f>'1996'!H9</f>
        <v>129</v>
      </c>
      <c r="H189">
        <f>'1996'!I9</f>
        <v>71</v>
      </c>
      <c r="I189">
        <f>'1996'!J9</f>
        <v>26</v>
      </c>
      <c r="J189">
        <f>'1996'!K9</f>
        <v>30</v>
      </c>
      <c r="L189">
        <f>'1996'!L9</f>
        <v>798</v>
      </c>
      <c r="M189">
        <f>'1996'!M9</f>
        <v>220</v>
      </c>
      <c r="N189">
        <v>1996</v>
      </c>
    </row>
    <row r="190" spans="1:14" x14ac:dyDescent="0.2">
      <c r="A190" t="str">
        <f>'1997'!B7</f>
        <v>G3YVH</v>
      </c>
      <c r="B190">
        <f>'1997'!C7</f>
        <v>63</v>
      </c>
      <c r="C190">
        <f>'1997'!D7</f>
        <v>70</v>
      </c>
      <c r="D190">
        <f>'1997'!E7</f>
        <v>143</v>
      </c>
      <c r="E190">
        <f>'1997'!F7</f>
        <v>152</v>
      </c>
      <c r="F190">
        <f>'1997'!G7</f>
        <v>179</v>
      </c>
      <c r="G190">
        <f>'1997'!H7</f>
        <v>161</v>
      </c>
      <c r="H190">
        <f>'1997'!I7</f>
        <v>114</v>
      </c>
      <c r="I190">
        <f>'1997'!J7</f>
        <v>72</v>
      </c>
      <c r="J190">
        <f>'1997'!K7</f>
        <v>68</v>
      </c>
      <c r="L190">
        <f>'1997'!L7</f>
        <v>1022</v>
      </c>
      <c r="M190">
        <f>'1997'!M7</f>
        <v>228</v>
      </c>
      <c r="N190">
        <v>1997</v>
      </c>
    </row>
    <row r="191" spans="1:14" x14ac:dyDescent="0.2">
      <c r="A191" t="str">
        <f>'1998'!B4</f>
        <v>G3YVH</v>
      </c>
      <c r="B191">
        <f>'1998'!C4</f>
        <v>74</v>
      </c>
      <c r="C191">
        <f>'1998'!D4</f>
        <v>64</v>
      </c>
      <c r="D191">
        <f>'1998'!E4</f>
        <v>117</v>
      </c>
      <c r="E191">
        <f>'1998'!F4</f>
        <v>159</v>
      </c>
      <c r="F191">
        <f>'1998'!G4</f>
        <v>175</v>
      </c>
      <c r="G191">
        <f>'1998'!H4</f>
        <v>179</v>
      </c>
      <c r="H191">
        <f>'1998'!I4</f>
        <v>158</v>
      </c>
      <c r="I191">
        <f>'1998'!J4</f>
        <v>141</v>
      </c>
      <c r="J191">
        <f>'1998'!K4</f>
        <v>139</v>
      </c>
      <c r="L191">
        <f>'1998'!L4</f>
        <v>1206</v>
      </c>
      <c r="M191">
        <f>'1998'!M4</f>
        <v>245</v>
      </c>
      <c r="N191">
        <v>1998</v>
      </c>
    </row>
    <row r="192" spans="1:14" x14ac:dyDescent="0.2">
      <c r="A192" t="str">
        <f>'1999'!B6</f>
        <v>G3YVH</v>
      </c>
      <c r="B192">
        <f>'1999'!C6</f>
        <v>67</v>
      </c>
      <c r="C192">
        <f>'1999'!D6</f>
        <v>75</v>
      </c>
      <c r="D192">
        <f>'1999'!E6</f>
        <v>135</v>
      </c>
      <c r="E192">
        <f>'1999'!F6</f>
        <v>146</v>
      </c>
      <c r="F192">
        <f>'1999'!G6</f>
        <v>181</v>
      </c>
      <c r="G192">
        <f>'1999'!H6</f>
        <v>155</v>
      </c>
      <c r="H192">
        <f>'1999'!I6</f>
        <v>173</v>
      </c>
      <c r="I192">
        <f>'1999'!J6</f>
        <v>136</v>
      </c>
      <c r="J192">
        <f>'1999'!K6</f>
        <v>148</v>
      </c>
      <c r="K192">
        <f>'1999'!L6</f>
        <v>0</v>
      </c>
      <c r="L192">
        <f>'1999'!M6</f>
        <v>1216</v>
      </c>
      <c r="M192">
        <f>'1999'!N6</f>
        <v>255</v>
      </c>
      <c r="N192">
        <v>1999</v>
      </c>
    </row>
    <row r="193" spans="1:14" x14ac:dyDescent="0.2">
      <c r="A193" t="str">
        <f>'1995'!B3</f>
        <v>G3ZEM</v>
      </c>
      <c r="B193">
        <f>'1995'!C3</f>
        <v>141</v>
      </c>
      <c r="C193">
        <f>'1995'!D3</f>
        <v>161</v>
      </c>
      <c r="D193">
        <f>'1995'!E3</f>
        <v>219</v>
      </c>
      <c r="E193">
        <f>'1995'!F3</f>
        <v>190</v>
      </c>
      <c r="F193">
        <f>'1995'!G3</f>
        <v>236</v>
      </c>
      <c r="G193">
        <f>'1995'!H3</f>
        <v>177</v>
      </c>
      <c r="H193">
        <f>'1995'!I3</f>
        <v>190</v>
      </c>
      <c r="I193">
        <f>'1995'!J3</f>
        <v>107</v>
      </c>
      <c r="J193">
        <f>'1995'!K3</f>
        <v>103</v>
      </c>
      <c r="L193">
        <f>'1995'!L3</f>
        <v>1524</v>
      </c>
      <c r="M193">
        <f>'1995'!M3</f>
        <v>268</v>
      </c>
      <c r="N193">
        <v>1995</v>
      </c>
    </row>
    <row r="194" spans="1:14" x14ac:dyDescent="0.2">
      <c r="A194" t="str">
        <f>'1996'!B6</f>
        <v>G3ZEM</v>
      </c>
      <c r="B194">
        <f>'1996'!C6</f>
        <v>114</v>
      </c>
      <c r="C194">
        <f>'1996'!D6</f>
        <v>102</v>
      </c>
      <c r="D194">
        <f>'1996'!E6</f>
        <v>129</v>
      </c>
      <c r="E194">
        <f>'1996'!F6</f>
        <v>77</v>
      </c>
      <c r="F194">
        <f>'1996'!G6</f>
        <v>166</v>
      </c>
      <c r="G194">
        <f>'1996'!H6</f>
        <v>98</v>
      </c>
      <c r="H194">
        <f>'1996'!I6</f>
        <v>128</v>
      </c>
      <c r="I194">
        <f>'1996'!J6</f>
        <v>43</v>
      </c>
      <c r="J194">
        <f>'1996'!K6</f>
        <v>57</v>
      </c>
      <c r="L194">
        <f>'1996'!L6</f>
        <v>914</v>
      </c>
      <c r="M194">
        <f>'1996'!M6</f>
        <v>223</v>
      </c>
      <c r="N194">
        <v>1996</v>
      </c>
    </row>
    <row r="195" spans="1:14" x14ac:dyDescent="0.2">
      <c r="A195" t="str">
        <f>'1995'!B30</f>
        <v>G4AFU</v>
      </c>
      <c r="B195">
        <f>'1995'!C30</f>
        <v>22</v>
      </c>
      <c r="C195">
        <f>'1995'!D30</f>
        <v>38</v>
      </c>
      <c r="D195">
        <f>'1995'!E30</f>
        <v>55</v>
      </c>
      <c r="E195">
        <f>'1995'!F30</f>
        <v>48</v>
      </c>
      <c r="F195">
        <f>'1995'!G30</f>
        <v>75</v>
      </c>
      <c r="G195">
        <f>'1995'!H30</f>
        <v>32</v>
      </c>
      <c r="H195">
        <f>'1995'!I30</f>
        <v>29</v>
      </c>
      <c r="I195">
        <f>'1995'!J30</f>
        <v>11</v>
      </c>
      <c r="J195">
        <f>'1995'!K30</f>
        <v>5</v>
      </c>
      <c r="L195">
        <f>'1995'!L30</f>
        <v>315</v>
      </c>
      <c r="M195">
        <f>'1995'!M30</f>
        <v>138</v>
      </c>
      <c r="N195">
        <v>1995</v>
      </c>
    </row>
    <row r="196" spans="1:14" x14ac:dyDescent="0.2">
      <c r="A196" t="str">
        <f>'1994'!B19</f>
        <v>G4DBN</v>
      </c>
      <c r="B196">
        <f>'1994'!C19</f>
        <v>105</v>
      </c>
      <c r="C196">
        <f>'1994'!D19</f>
        <v>78</v>
      </c>
      <c r="D196">
        <f>'1994'!E19</f>
        <v>100</v>
      </c>
      <c r="E196">
        <f>'1994'!F19</f>
        <v>46</v>
      </c>
      <c r="F196">
        <f>'1994'!G19</f>
        <v>61</v>
      </c>
      <c r="G196">
        <f>'1994'!H19</f>
        <v>12</v>
      </c>
      <c r="H196">
        <f>'1994'!I19</f>
        <v>20</v>
      </c>
      <c r="I196">
        <f>'1994'!J19</f>
        <v>4</v>
      </c>
      <c r="J196">
        <f>'1994'!K19</f>
        <v>12</v>
      </c>
      <c r="L196">
        <f>'1994'!L19</f>
        <v>438</v>
      </c>
      <c r="M196">
        <f>'1994'!M19</f>
        <v>157</v>
      </c>
      <c r="N196">
        <v>1994</v>
      </c>
    </row>
    <row r="197" spans="1:14" x14ac:dyDescent="0.2">
      <c r="A197" t="str">
        <f>'1995'!B20</f>
        <v>G4DBN</v>
      </c>
      <c r="B197">
        <f>'1995'!C20</f>
        <v>148</v>
      </c>
      <c r="C197">
        <f>'1995'!D20</f>
        <v>141</v>
      </c>
      <c r="D197">
        <f>'1995'!E20</f>
        <v>158</v>
      </c>
      <c r="E197">
        <f>'1995'!F20</f>
        <v>88</v>
      </c>
      <c r="F197">
        <f>'1995'!G20</f>
        <v>72</v>
      </c>
      <c r="G197">
        <f>'1995'!H20</f>
        <v>34</v>
      </c>
      <c r="H197">
        <f>'1995'!I20</f>
        <v>40</v>
      </c>
      <c r="I197">
        <f>'1995'!J20</f>
        <v>9</v>
      </c>
      <c r="J197">
        <f>'1995'!K20</f>
        <v>10</v>
      </c>
      <c r="L197">
        <f>'1995'!L20</f>
        <v>700</v>
      </c>
      <c r="M197">
        <f>'1995'!M20</f>
        <v>208</v>
      </c>
      <c r="N197">
        <v>1995</v>
      </c>
    </row>
    <row r="198" spans="1:14" x14ac:dyDescent="0.2">
      <c r="A198" t="str">
        <f>'1996'!B16</f>
        <v>G4DBN</v>
      </c>
      <c r="B198">
        <f>'1996'!C16</f>
        <v>137</v>
      </c>
      <c r="C198">
        <f>'1996'!D16</f>
        <v>125</v>
      </c>
      <c r="D198">
        <f>'1996'!E16</f>
        <v>128</v>
      </c>
      <c r="E198">
        <f>'1996'!F16</f>
        <v>73</v>
      </c>
      <c r="F198">
        <f>'1996'!G16</f>
        <v>16</v>
      </c>
      <c r="G198">
        <f>'1996'!H16</f>
        <v>7</v>
      </c>
      <c r="H198">
        <f>'1996'!I16</f>
        <v>8</v>
      </c>
      <c r="I198">
        <f>'1996'!J16</f>
        <v>3</v>
      </c>
      <c r="J198">
        <f>'1996'!K16</f>
        <v>22</v>
      </c>
      <c r="L198">
        <f>'1996'!L16</f>
        <v>519</v>
      </c>
      <c r="M198">
        <f>'1996'!M16</f>
        <v>194</v>
      </c>
      <c r="N198">
        <v>1996</v>
      </c>
    </row>
    <row r="199" spans="1:14" x14ac:dyDescent="0.2">
      <c r="A199" t="str">
        <f>'1997'!B17</f>
        <v>G4DBN</v>
      </c>
      <c r="B199">
        <f>'1997'!C17</f>
        <v>109</v>
      </c>
      <c r="C199">
        <f>'1997'!D17</f>
        <v>52</v>
      </c>
      <c r="D199">
        <f>'1997'!E17</f>
        <v>63</v>
      </c>
      <c r="E199">
        <f>'1997'!F17</f>
        <v>31</v>
      </c>
      <c r="F199">
        <f>'1997'!G17</f>
        <v>21</v>
      </c>
      <c r="G199">
        <f>'1997'!H17</f>
        <v>19</v>
      </c>
      <c r="H199">
        <f>'1997'!I17</f>
        <v>12</v>
      </c>
      <c r="I199">
        <f>'1997'!J17</f>
        <v>2</v>
      </c>
      <c r="J199">
        <f>'1997'!K17</f>
        <v>5</v>
      </c>
      <c r="L199">
        <f>'1997'!L17</f>
        <v>314</v>
      </c>
      <c r="M199">
        <f>'1997'!M17</f>
        <v>151</v>
      </c>
      <c r="N199">
        <v>1997</v>
      </c>
    </row>
    <row r="200" spans="1:14" x14ac:dyDescent="0.2">
      <c r="A200" t="str">
        <f>'1998'!B24</f>
        <v>G4DBN</v>
      </c>
      <c r="B200">
        <f>'1998'!C24</f>
        <v>113</v>
      </c>
      <c r="C200">
        <f>'1998'!D24</f>
        <v>39</v>
      </c>
      <c r="D200">
        <f>'1998'!E24</f>
        <v>13</v>
      </c>
      <c r="E200">
        <f>'1998'!F24</f>
        <v>40</v>
      </c>
      <c r="F200">
        <f>'1998'!G24</f>
        <v>5</v>
      </c>
      <c r="G200">
        <f>'1998'!H24</f>
        <v>4</v>
      </c>
      <c r="H200">
        <f>'1998'!I24</f>
        <v>7</v>
      </c>
      <c r="I200">
        <f>'1998'!J24</f>
        <v>1</v>
      </c>
      <c r="J200">
        <f>'1998'!K24</f>
        <v>0</v>
      </c>
      <c r="L200">
        <f>'1998'!L24</f>
        <v>222</v>
      </c>
      <c r="M200">
        <f>'1998'!M24</f>
        <v>130</v>
      </c>
      <c r="N200">
        <v>1998</v>
      </c>
    </row>
    <row r="201" spans="1:14" x14ac:dyDescent="0.2">
      <c r="A201" t="str">
        <f>'1999'!B25</f>
        <v>G4DBN*</v>
      </c>
      <c r="B201">
        <f>'1999'!C25</f>
        <v>74</v>
      </c>
      <c r="C201">
        <f>'1999'!D25</f>
        <v>25</v>
      </c>
      <c r="D201">
        <f>'1999'!E25</f>
        <v>8</v>
      </c>
      <c r="E201">
        <f>'1999'!F25</f>
        <v>10</v>
      </c>
      <c r="F201">
        <f>'1999'!G25</f>
        <v>4</v>
      </c>
      <c r="G201">
        <f>'1999'!H25</f>
        <v>2</v>
      </c>
      <c r="H201">
        <f>'1999'!I25</f>
        <v>7</v>
      </c>
      <c r="I201">
        <f>'1999'!J25</f>
        <v>1</v>
      </c>
      <c r="J201">
        <f>'1999'!K25</f>
        <v>8</v>
      </c>
      <c r="K201">
        <f>'1999'!L25</f>
        <v>0</v>
      </c>
      <c r="L201">
        <f>'1999'!M25</f>
        <v>139</v>
      </c>
      <c r="M201">
        <f>'1999'!N25</f>
        <v>86</v>
      </c>
      <c r="N201">
        <v>1999</v>
      </c>
    </row>
    <row r="202" spans="1:14" x14ac:dyDescent="0.2">
      <c r="A202" t="str">
        <f>'1994'!B23</f>
        <v>G4DJX</v>
      </c>
      <c r="B202">
        <f>'1994'!C23</f>
        <v>11</v>
      </c>
      <c r="C202">
        <f>'1994'!D23</f>
        <v>52</v>
      </c>
      <c r="D202">
        <f>'1994'!E23</f>
        <v>110</v>
      </c>
      <c r="E202">
        <f>'1994'!F23</f>
        <v>14</v>
      </c>
      <c r="F202">
        <f>'1994'!G23</f>
        <v>63</v>
      </c>
      <c r="G202">
        <f>'1994'!H23</f>
        <v>25</v>
      </c>
      <c r="H202">
        <f>'1994'!I23</f>
        <v>32</v>
      </c>
      <c r="I202">
        <f>'1994'!J23</f>
        <v>1</v>
      </c>
      <c r="J202">
        <f>'1994'!K23</f>
        <v>9</v>
      </c>
      <c r="L202">
        <f>'1994'!L23</f>
        <v>317</v>
      </c>
      <c r="M202">
        <f>'1994'!M23</f>
        <v>151</v>
      </c>
      <c r="N202">
        <v>1994</v>
      </c>
    </row>
    <row r="203" spans="1:14" x14ac:dyDescent="0.2">
      <c r="A203" t="str">
        <f>'1995'!B23</f>
        <v>G4DJX</v>
      </c>
      <c r="B203">
        <f>'1995'!C23</f>
        <v>51</v>
      </c>
      <c r="C203">
        <f>'1995'!D23</f>
        <v>80</v>
      </c>
      <c r="D203">
        <f>'1995'!E23</f>
        <v>150</v>
      </c>
      <c r="E203">
        <f>'1995'!F23</f>
        <v>32</v>
      </c>
      <c r="F203">
        <f>'1995'!G23</f>
        <v>91</v>
      </c>
      <c r="G203">
        <f>'1995'!H23</f>
        <v>45</v>
      </c>
      <c r="H203">
        <f>'1995'!I23</f>
        <v>87</v>
      </c>
      <c r="I203">
        <f>'1995'!J23</f>
        <v>7</v>
      </c>
      <c r="J203">
        <f>'1995'!K23</f>
        <v>34</v>
      </c>
      <c r="L203">
        <f>'1995'!L23</f>
        <v>577</v>
      </c>
      <c r="M203">
        <f>'1995'!M23</f>
        <v>188</v>
      </c>
      <c r="N203">
        <v>1995</v>
      </c>
    </row>
    <row r="204" spans="1:14" x14ac:dyDescent="0.2">
      <c r="A204" t="str">
        <f>'1996'!B22</f>
        <v>G4DJX</v>
      </c>
      <c r="B204">
        <f>'1996'!C22</f>
        <v>72</v>
      </c>
      <c r="C204">
        <f>'1996'!D22</f>
        <v>25</v>
      </c>
      <c r="D204">
        <f>'1996'!E22</f>
        <v>59</v>
      </c>
      <c r="E204">
        <f>'1996'!F22</f>
        <v>4</v>
      </c>
      <c r="F204">
        <f>'1996'!G22</f>
        <v>42</v>
      </c>
      <c r="G204">
        <f>'1996'!H22</f>
        <v>5</v>
      </c>
      <c r="H204">
        <f>'1996'!I22</f>
        <v>12</v>
      </c>
      <c r="I204">
        <f>'1996'!J22</f>
        <v>0</v>
      </c>
      <c r="J204">
        <f>'1996'!K22</f>
        <v>3</v>
      </c>
      <c r="L204">
        <f>'1996'!L22</f>
        <v>222</v>
      </c>
      <c r="M204">
        <f>'1996'!M22</f>
        <v>116</v>
      </c>
      <c r="N204">
        <v>1996</v>
      </c>
    </row>
    <row r="205" spans="1:14" x14ac:dyDescent="0.2">
      <c r="A205" t="str">
        <f>'1997'!B26</f>
        <v>G4DJX</v>
      </c>
      <c r="B205">
        <f>'1997'!C26</f>
        <v>28</v>
      </c>
      <c r="C205">
        <f>'1997'!D26</f>
        <v>31</v>
      </c>
      <c r="D205">
        <f>'1997'!E26</f>
        <v>13</v>
      </c>
      <c r="E205">
        <f>'1997'!F26</f>
        <v>0</v>
      </c>
      <c r="F205">
        <f>'1997'!G26</f>
        <v>5</v>
      </c>
      <c r="G205">
        <f>'1997'!H26</f>
        <v>0</v>
      </c>
      <c r="H205">
        <f>'1997'!I26</f>
        <v>0</v>
      </c>
      <c r="I205">
        <f>'1997'!J26</f>
        <v>0</v>
      </c>
      <c r="J205">
        <f>'1997'!K26</f>
        <v>0</v>
      </c>
      <c r="L205">
        <f>'1997'!L26</f>
        <v>77</v>
      </c>
      <c r="M205">
        <f>'1997'!M26</f>
        <v>52</v>
      </c>
      <c r="N205">
        <v>1997</v>
      </c>
    </row>
    <row r="206" spans="1:14" x14ac:dyDescent="0.2">
      <c r="A206" t="str">
        <f>'1991'!B7</f>
        <v>G4ELZ</v>
      </c>
      <c r="B206">
        <f>'1991'!C7</f>
        <v>40</v>
      </c>
      <c r="C206">
        <f>'1991'!D7</f>
        <v>69</v>
      </c>
      <c r="D206">
        <f>'1991'!E7</f>
        <v>113</v>
      </c>
      <c r="E206">
        <f>'1991'!F7</f>
        <v>0</v>
      </c>
      <c r="F206">
        <f>'1991'!G7</f>
        <v>190</v>
      </c>
      <c r="G206">
        <f>'1991'!H7</f>
        <v>0</v>
      </c>
      <c r="H206">
        <f>'1991'!I7</f>
        <v>183</v>
      </c>
      <c r="I206">
        <f>'1991'!J7</f>
        <v>0</v>
      </c>
      <c r="J206">
        <f>'1991'!K7</f>
        <v>163</v>
      </c>
      <c r="L206">
        <f>'1991'!L7</f>
        <v>758</v>
      </c>
      <c r="M206">
        <f>'1991'!M7</f>
        <v>232</v>
      </c>
      <c r="N206">
        <v>1991</v>
      </c>
    </row>
    <row r="207" spans="1:14" x14ac:dyDescent="0.2">
      <c r="A207" t="str">
        <f>'1992'!B8</f>
        <v>G4FAM</v>
      </c>
      <c r="B207">
        <f>'1992'!C8</f>
        <v>8</v>
      </c>
      <c r="C207">
        <f>'1992'!D8</f>
        <v>9</v>
      </c>
      <c r="D207">
        <f>'1992'!E8</f>
        <v>7</v>
      </c>
      <c r="E207">
        <f>'1992'!F8</f>
        <v>40</v>
      </c>
      <c r="F207">
        <f>'1992'!G8</f>
        <v>74</v>
      </c>
      <c r="G207">
        <f>'1992'!H8</f>
        <v>24</v>
      </c>
      <c r="H207">
        <f>'1992'!I8</f>
        <v>33</v>
      </c>
      <c r="I207">
        <f>'1992'!J8</f>
        <v>11</v>
      </c>
      <c r="J207">
        <f>'1992'!K8</f>
        <v>5</v>
      </c>
      <c r="L207">
        <f>'1992'!L8</f>
        <v>211</v>
      </c>
      <c r="M207">
        <f>'1992'!M8</f>
        <v>121</v>
      </c>
      <c r="N207">
        <v>1992</v>
      </c>
    </row>
    <row r="208" spans="1:14" x14ac:dyDescent="0.2">
      <c r="A208" t="str">
        <f>'1993'!B3</f>
        <v>G4FAM</v>
      </c>
      <c r="B208">
        <f>'1993'!C3</f>
        <v>59</v>
      </c>
      <c r="C208">
        <f>'1993'!D3</f>
        <v>117</v>
      </c>
      <c r="D208">
        <f>'1993'!E3</f>
        <v>183</v>
      </c>
      <c r="E208">
        <f>'1993'!F3</f>
        <v>202</v>
      </c>
      <c r="F208">
        <f>'1993'!G3</f>
        <v>217</v>
      </c>
      <c r="G208">
        <f>'1993'!H3</f>
        <v>204</v>
      </c>
      <c r="H208">
        <f>'1993'!I3</f>
        <v>201</v>
      </c>
      <c r="I208">
        <f>'1993'!J3</f>
        <v>154</v>
      </c>
      <c r="J208">
        <f>'1993'!K3</f>
        <v>135</v>
      </c>
      <c r="L208">
        <f>'1993'!L3</f>
        <v>1472</v>
      </c>
      <c r="M208">
        <f>'1993'!M3</f>
        <v>267</v>
      </c>
      <c r="N208">
        <v>1993</v>
      </c>
    </row>
    <row r="209" spans="1:14" x14ac:dyDescent="0.2">
      <c r="A209" t="str">
        <f>'1994'!B8</f>
        <v>G4IFB</v>
      </c>
      <c r="B209">
        <f>'1994'!C8</f>
        <v>78</v>
      </c>
      <c r="C209">
        <f>'1994'!D8</f>
        <v>82</v>
      </c>
      <c r="D209">
        <f>'1994'!E8</f>
        <v>153</v>
      </c>
      <c r="E209">
        <f>'1994'!F8</f>
        <v>132</v>
      </c>
      <c r="F209">
        <f>'1994'!G8</f>
        <v>169</v>
      </c>
      <c r="G209">
        <f>'1994'!H8</f>
        <v>130</v>
      </c>
      <c r="H209">
        <f>'1994'!I8</f>
        <v>121</v>
      </c>
      <c r="I209">
        <f>'1994'!J8</f>
        <v>78</v>
      </c>
      <c r="J209">
        <f>'1994'!K8</f>
        <v>63</v>
      </c>
      <c r="L209">
        <f>'1994'!L8</f>
        <v>1006</v>
      </c>
      <c r="M209">
        <f>'1994'!M8</f>
        <v>227</v>
      </c>
      <c r="N209">
        <v>1994</v>
      </c>
    </row>
    <row r="210" spans="1:14" x14ac:dyDescent="0.2">
      <c r="A210" t="str">
        <f>'1995'!B29</f>
        <v>G4IFB</v>
      </c>
      <c r="B210">
        <f>'1995'!C29</f>
        <v>26</v>
      </c>
      <c r="C210">
        <f>'1995'!D29</f>
        <v>39</v>
      </c>
      <c r="D210">
        <f>'1995'!E29</f>
        <v>36</v>
      </c>
      <c r="E210">
        <f>'1995'!F29</f>
        <v>45</v>
      </c>
      <c r="F210">
        <f>'1995'!G29</f>
        <v>75</v>
      </c>
      <c r="G210">
        <f>'1995'!H29</f>
        <v>51</v>
      </c>
      <c r="H210">
        <f>'1995'!I29</f>
        <v>34</v>
      </c>
      <c r="I210">
        <f>'1995'!J29</f>
        <v>28</v>
      </c>
      <c r="J210">
        <f>'1995'!K29</f>
        <v>31</v>
      </c>
      <c r="L210">
        <f>'1995'!L29</f>
        <v>365</v>
      </c>
      <c r="M210">
        <f>'1995'!M29</f>
        <v>109</v>
      </c>
      <c r="N210">
        <v>1995</v>
      </c>
    </row>
    <row r="211" spans="1:14" x14ac:dyDescent="0.2">
      <c r="A211" t="str">
        <f>'1996'!B12</f>
        <v>G4IFB</v>
      </c>
      <c r="B211">
        <f>'1996'!C12</f>
        <v>65</v>
      </c>
      <c r="C211">
        <f>'1996'!D12</f>
        <v>68</v>
      </c>
      <c r="D211">
        <f>'1996'!E12</f>
        <v>87</v>
      </c>
      <c r="E211">
        <f>'1996'!F12</f>
        <v>71</v>
      </c>
      <c r="F211">
        <f>'1996'!G12</f>
        <v>112</v>
      </c>
      <c r="G211">
        <f>'1996'!H12</f>
        <v>75</v>
      </c>
      <c r="H211">
        <f>'1996'!I12</f>
        <v>81</v>
      </c>
      <c r="I211">
        <f>'1996'!J12</f>
        <v>41</v>
      </c>
      <c r="J211">
        <f>'1996'!K12</f>
        <v>55</v>
      </c>
      <c r="L211">
        <f>'1996'!L12</f>
        <v>655</v>
      </c>
      <c r="M211">
        <f>'1996'!M12</f>
        <v>177</v>
      </c>
      <c r="N211">
        <v>1996</v>
      </c>
    </row>
    <row r="212" spans="1:14" x14ac:dyDescent="0.2">
      <c r="A212" t="s">
        <v>110</v>
      </c>
      <c r="B212">
        <v>44</v>
      </c>
      <c r="C212">
        <v>77</v>
      </c>
      <c r="D212">
        <v>114</v>
      </c>
      <c r="E212">
        <v>76</v>
      </c>
      <c r="F212">
        <v>109</v>
      </c>
      <c r="G212">
        <v>76</v>
      </c>
      <c r="H212">
        <v>102</v>
      </c>
      <c r="I212">
        <v>64</v>
      </c>
      <c r="J212">
        <v>89</v>
      </c>
      <c r="K212">
        <v>0</v>
      </c>
      <c r="L212">
        <f>SUM(B212:K212)</f>
        <v>751</v>
      </c>
      <c r="M212">
        <v>186</v>
      </c>
      <c r="N212">
        <v>2002</v>
      </c>
    </row>
    <row r="213" spans="1:14" x14ac:dyDescent="0.2">
      <c r="A213" t="str">
        <f>'2001'!B18</f>
        <v>G4IRN</v>
      </c>
      <c r="B213">
        <f>'2001'!C18</f>
        <v>5</v>
      </c>
      <c r="C213">
        <f>'2001'!D18</f>
        <v>37</v>
      </c>
      <c r="D213">
        <f>'2001'!E18</f>
        <v>90</v>
      </c>
      <c r="E213">
        <f>'2001'!F18</f>
        <v>46</v>
      </c>
      <c r="F213">
        <f>'2001'!G18</f>
        <v>88</v>
      </c>
      <c r="G213">
        <f>'2001'!H18</f>
        <v>38</v>
      </c>
      <c r="H213">
        <f>'2001'!I18</f>
        <v>100</v>
      </c>
      <c r="I213">
        <f>'2001'!J18</f>
        <v>0</v>
      </c>
      <c r="J213">
        <f>'2001'!K18</f>
        <v>70</v>
      </c>
      <c r="K213">
        <f>'2001'!L18</f>
        <v>0</v>
      </c>
      <c r="L213">
        <f>'2001'!M18</f>
        <v>474</v>
      </c>
      <c r="M213">
        <f>'2001'!N18</f>
        <v>152</v>
      </c>
      <c r="N213">
        <v>2001</v>
      </c>
    </row>
    <row r="214" spans="1:14" x14ac:dyDescent="0.2">
      <c r="A214" t="s">
        <v>105</v>
      </c>
      <c r="B214">
        <v>0</v>
      </c>
      <c r="C214">
        <v>84</v>
      </c>
      <c r="D214">
        <v>128</v>
      </c>
      <c r="E214">
        <v>129</v>
      </c>
      <c r="F214">
        <v>137</v>
      </c>
      <c r="G214">
        <v>118</v>
      </c>
      <c r="H214">
        <v>142</v>
      </c>
      <c r="I214">
        <v>117</v>
      </c>
      <c r="J214">
        <v>129</v>
      </c>
      <c r="K214">
        <v>0</v>
      </c>
      <c r="L214">
        <f>SUM(B214:K214)</f>
        <v>984</v>
      </c>
      <c r="M214">
        <v>217</v>
      </c>
      <c r="N214">
        <v>2002</v>
      </c>
    </row>
    <row r="215" spans="1:14" x14ac:dyDescent="0.2">
      <c r="A215" t="str">
        <f>'1995'!B10</f>
        <v>G4MVA</v>
      </c>
      <c r="B215">
        <f>'1995'!C10</f>
        <v>39</v>
      </c>
      <c r="C215">
        <f>'1995'!D10</f>
        <v>132</v>
      </c>
      <c r="D215">
        <f>'1995'!E10</f>
        <v>160</v>
      </c>
      <c r="E215">
        <f>'1995'!F10</f>
        <v>161</v>
      </c>
      <c r="F215">
        <f>'1995'!G10</f>
        <v>163</v>
      </c>
      <c r="G215">
        <f>'1995'!H10</f>
        <v>93</v>
      </c>
      <c r="H215">
        <f>'1995'!I10</f>
        <v>103</v>
      </c>
      <c r="I215">
        <f>'1995'!J10</f>
        <v>36</v>
      </c>
      <c r="J215">
        <f>'1995'!K10</f>
        <v>40</v>
      </c>
      <c r="L215">
        <f>'1995'!L10</f>
        <v>927</v>
      </c>
      <c r="M215">
        <f>'1995'!M10</f>
        <v>232</v>
      </c>
      <c r="N215">
        <v>1995</v>
      </c>
    </row>
    <row r="216" spans="1:14" x14ac:dyDescent="0.2">
      <c r="A216" t="str">
        <f>'1994'!B3</f>
        <v>G4OBK</v>
      </c>
      <c r="B216">
        <f>'1994'!C3</f>
        <v>53</v>
      </c>
      <c r="C216">
        <f>'1994'!D3</f>
        <v>78</v>
      </c>
      <c r="D216">
        <f>'1994'!E3</f>
        <v>125</v>
      </c>
      <c r="E216">
        <f>'1994'!F3</f>
        <v>149</v>
      </c>
      <c r="F216">
        <f>'1994'!G3</f>
        <v>180</v>
      </c>
      <c r="G216">
        <f>'1994'!H3</f>
        <v>181</v>
      </c>
      <c r="H216">
        <f>'1994'!I3</f>
        <v>154</v>
      </c>
      <c r="I216">
        <f>'1994'!J3</f>
        <v>112</v>
      </c>
      <c r="J216">
        <f>'1994'!K3</f>
        <v>106</v>
      </c>
      <c r="L216">
        <f>'1994'!L3</f>
        <v>1138</v>
      </c>
      <c r="M216">
        <f>'1994'!M3</f>
        <v>247</v>
      </c>
      <c r="N216">
        <v>1994</v>
      </c>
    </row>
    <row r="217" spans="1:14" x14ac:dyDescent="0.2">
      <c r="A217" t="str">
        <f>'1995'!B32</f>
        <v>G4OBK</v>
      </c>
      <c r="B217">
        <f>'1995'!C32</f>
        <v>33</v>
      </c>
      <c r="C217">
        <f>'1995'!D32</f>
        <v>29</v>
      </c>
      <c r="D217">
        <f>'1995'!E32</f>
        <v>27</v>
      </c>
      <c r="E217">
        <f>'1995'!F32</f>
        <v>38</v>
      </c>
      <c r="F217">
        <f>'1995'!G32</f>
        <v>46</v>
      </c>
      <c r="G217">
        <f>'1995'!H32</f>
        <v>52</v>
      </c>
      <c r="H217">
        <f>'1995'!I32</f>
        <v>18</v>
      </c>
      <c r="I217">
        <f>'1995'!J32</f>
        <v>21</v>
      </c>
      <c r="J217">
        <f>'1995'!K32</f>
        <v>36</v>
      </c>
      <c r="L217">
        <f>'1995'!L32</f>
        <v>300</v>
      </c>
      <c r="M217">
        <f>'1995'!M32</f>
        <v>152</v>
      </c>
      <c r="N217">
        <v>1995</v>
      </c>
    </row>
    <row r="218" spans="1:14" x14ac:dyDescent="0.2">
      <c r="A218" t="str">
        <f>'1998'!B17</f>
        <v>G4OBK</v>
      </c>
      <c r="B218">
        <f>'1998'!C17</f>
        <v>27</v>
      </c>
      <c r="C218">
        <f>'1998'!D17</f>
        <v>36</v>
      </c>
      <c r="D218">
        <f>'1998'!E17</f>
        <v>52</v>
      </c>
      <c r="E218">
        <f>'1998'!F17</f>
        <v>58</v>
      </c>
      <c r="F218">
        <f>'1998'!G17</f>
        <v>52</v>
      </c>
      <c r="G218">
        <f>'1998'!H17</f>
        <v>51</v>
      </c>
      <c r="H218">
        <f>'1998'!I17</f>
        <v>41</v>
      </c>
      <c r="I218">
        <f>'1998'!J17</f>
        <v>122</v>
      </c>
      <c r="J218">
        <f>'1998'!K17</f>
        <v>133</v>
      </c>
      <c r="L218">
        <f>'1998'!L17</f>
        <v>572</v>
      </c>
      <c r="M218">
        <f>'1998'!M17</f>
        <v>194</v>
      </c>
      <c r="N218">
        <v>1998</v>
      </c>
    </row>
    <row r="219" spans="1:14" x14ac:dyDescent="0.2">
      <c r="A219" t="str">
        <f>'1999'!B17</f>
        <v>G4OBK</v>
      </c>
      <c r="B219">
        <f>'1999'!C17</f>
        <v>39</v>
      </c>
      <c r="C219">
        <f>'1999'!D17</f>
        <v>29</v>
      </c>
      <c r="D219">
        <f>'1999'!E17</f>
        <v>28</v>
      </c>
      <c r="E219">
        <f>'1999'!F17</f>
        <v>69</v>
      </c>
      <c r="F219">
        <f>'1999'!G17</f>
        <v>30</v>
      </c>
      <c r="G219">
        <f>'1999'!H17</f>
        <v>67</v>
      </c>
      <c r="H219">
        <f>'1999'!I17</f>
        <v>41</v>
      </c>
      <c r="I219">
        <f>'1999'!J17</f>
        <v>150</v>
      </c>
      <c r="J219">
        <f>'1999'!K17</f>
        <v>127</v>
      </c>
      <c r="K219">
        <f>'1999'!L17</f>
        <v>31</v>
      </c>
      <c r="L219">
        <f>'1999'!M17</f>
        <v>611</v>
      </c>
      <c r="M219">
        <f>'1999'!N17</f>
        <v>201</v>
      </c>
      <c r="N219">
        <v>1999</v>
      </c>
    </row>
    <row r="220" spans="1:14" x14ac:dyDescent="0.2">
      <c r="A220" t="str">
        <f>'2001'!B7</f>
        <v>G4OBK</v>
      </c>
      <c r="B220">
        <f>'2001'!C7</f>
        <v>84</v>
      </c>
      <c r="C220">
        <f>'2001'!D7</f>
        <v>76</v>
      </c>
      <c r="D220">
        <f>'2001'!E7</f>
        <v>88</v>
      </c>
      <c r="E220">
        <f>'2001'!F7</f>
        <v>76</v>
      </c>
      <c r="F220">
        <f>'2001'!G7</f>
        <v>101</v>
      </c>
      <c r="G220">
        <f>'2001'!H7</f>
        <v>77</v>
      </c>
      <c r="H220">
        <f>'2001'!I7</f>
        <v>115</v>
      </c>
      <c r="I220">
        <f>'2001'!J7</f>
        <v>89</v>
      </c>
      <c r="J220">
        <f>'2001'!K7</f>
        <v>132</v>
      </c>
      <c r="K220">
        <f>'2001'!L7</f>
        <v>44</v>
      </c>
      <c r="L220">
        <f>'2001'!M7</f>
        <v>882</v>
      </c>
      <c r="M220">
        <f>'2001'!N7</f>
        <v>244</v>
      </c>
      <c r="N220">
        <v>2001</v>
      </c>
    </row>
    <row r="221" spans="1:14" x14ac:dyDescent="0.2">
      <c r="A221" t="s">
        <v>12</v>
      </c>
      <c r="B221">
        <v>107</v>
      </c>
      <c r="C221">
        <v>40</v>
      </c>
      <c r="D221">
        <v>34</v>
      </c>
      <c r="E221">
        <v>32</v>
      </c>
      <c r="F221">
        <v>22</v>
      </c>
      <c r="G221">
        <v>36</v>
      </c>
      <c r="H221">
        <v>31</v>
      </c>
      <c r="I221">
        <v>31</v>
      </c>
      <c r="J221">
        <v>37</v>
      </c>
      <c r="K221">
        <v>20</v>
      </c>
      <c r="L221">
        <f>SUM(B221:K221)</f>
        <v>390</v>
      </c>
      <c r="M221">
        <v>178</v>
      </c>
      <c r="N221">
        <v>2002</v>
      </c>
    </row>
    <row r="222" spans="1:14" x14ac:dyDescent="0.2">
      <c r="A222" t="str">
        <f>'1994'!B21</f>
        <v>G4PDQ</v>
      </c>
      <c r="B222">
        <f>'1994'!C21</f>
        <v>28</v>
      </c>
      <c r="C222">
        <f>'1994'!D21</f>
        <v>44</v>
      </c>
      <c r="D222">
        <f>'1994'!E21</f>
        <v>96</v>
      </c>
      <c r="E222">
        <f>'1994'!F21</f>
        <v>19</v>
      </c>
      <c r="F222">
        <f>'1994'!G21</f>
        <v>126</v>
      </c>
      <c r="G222">
        <f>'1994'!H21</f>
        <v>19</v>
      </c>
      <c r="H222">
        <f>'1994'!I21</f>
        <v>59</v>
      </c>
      <c r="I222">
        <f>'1994'!J21</f>
        <v>3</v>
      </c>
      <c r="J222">
        <f>'1994'!K21</f>
        <v>24</v>
      </c>
      <c r="L222">
        <f>'1994'!L21</f>
        <v>418</v>
      </c>
      <c r="M222">
        <f>'1994'!M21</f>
        <v>165</v>
      </c>
      <c r="N222">
        <v>1994</v>
      </c>
    </row>
    <row r="223" spans="1:14" x14ac:dyDescent="0.2">
      <c r="A223" t="str">
        <f>'1995'!B28</f>
        <v>G4PDQ</v>
      </c>
      <c r="B223">
        <f>'1995'!C28</f>
        <v>22</v>
      </c>
      <c r="C223">
        <f>'1995'!D28</f>
        <v>40</v>
      </c>
      <c r="D223">
        <f>'1995'!E28</f>
        <v>69</v>
      </c>
      <c r="E223">
        <f>'1995'!F28</f>
        <v>15</v>
      </c>
      <c r="F223">
        <f>'1995'!G28</f>
        <v>117</v>
      </c>
      <c r="G223">
        <f>'1995'!H28</f>
        <v>16</v>
      </c>
      <c r="H223">
        <f>'1995'!I28</f>
        <v>43</v>
      </c>
      <c r="I223">
        <f>'1995'!J28</f>
        <v>8</v>
      </c>
      <c r="J223">
        <f>'1995'!K28</f>
        <v>37</v>
      </c>
      <c r="L223">
        <f>'1995'!L28</f>
        <v>367</v>
      </c>
      <c r="M223">
        <f>'1995'!M28</f>
        <v>154</v>
      </c>
      <c r="N223">
        <v>1995</v>
      </c>
    </row>
    <row r="224" spans="1:14" x14ac:dyDescent="0.2">
      <c r="A224" t="str">
        <f>'1997'!B21</f>
        <v>G4RGK</v>
      </c>
      <c r="B224">
        <f>'1997'!C21</f>
        <v>11</v>
      </c>
      <c r="C224">
        <f>'1997'!D21</f>
        <v>12</v>
      </c>
      <c r="D224">
        <f>'1997'!E21</f>
        <v>13</v>
      </c>
      <c r="E224">
        <f>'1997'!F21</f>
        <v>21</v>
      </c>
      <c r="F224">
        <f>'1997'!G21</f>
        <v>5</v>
      </c>
      <c r="G224">
        <f>'1997'!H21</f>
        <v>124</v>
      </c>
      <c r="H224">
        <f>'1997'!I21</f>
        <v>6</v>
      </c>
      <c r="I224">
        <f>'1997'!J21</f>
        <v>4</v>
      </c>
      <c r="J224">
        <f>'1997'!K21</f>
        <v>16</v>
      </c>
      <c r="L224">
        <f>'1997'!L21</f>
        <v>212</v>
      </c>
      <c r="M224">
        <f>'1997'!M21</f>
        <v>130</v>
      </c>
      <c r="N224">
        <v>1997</v>
      </c>
    </row>
    <row r="225" spans="1:14" x14ac:dyDescent="0.2">
      <c r="A225" t="str">
        <f>'1998'!B25</f>
        <v>G4RGK</v>
      </c>
      <c r="B225">
        <f>'1998'!C25</f>
        <v>34</v>
      </c>
      <c r="C225">
        <f>'1998'!D25</f>
        <v>34</v>
      </c>
      <c r="D225">
        <f>'1998'!E25</f>
        <v>17</v>
      </c>
      <c r="E225">
        <f>'1998'!F25</f>
        <v>8</v>
      </c>
      <c r="F225">
        <f>'1998'!G25</f>
        <v>1</v>
      </c>
      <c r="G225">
        <f>'1998'!H25</f>
        <v>61</v>
      </c>
      <c r="H225">
        <f>'1998'!I25</f>
        <v>15</v>
      </c>
      <c r="I225">
        <f>'1998'!J25</f>
        <v>12</v>
      </c>
      <c r="J225">
        <f>'1998'!K25</f>
        <v>19</v>
      </c>
      <c r="L225">
        <f>'1998'!L25</f>
        <v>201</v>
      </c>
      <c r="M225">
        <f>'1998'!M25</f>
        <v>125</v>
      </c>
      <c r="N225">
        <v>1998</v>
      </c>
    </row>
    <row r="226" spans="1:14" x14ac:dyDescent="0.2">
      <c r="A226" t="str">
        <f>'2000'!B12</f>
        <v>G4TSH</v>
      </c>
      <c r="B226">
        <f>'2000'!C12</f>
        <v>22</v>
      </c>
      <c r="C226">
        <f>'2000'!D12</f>
        <v>58</v>
      </c>
      <c r="D226">
        <f>'2000'!E12</f>
        <v>141</v>
      </c>
      <c r="E226">
        <f>'2000'!F12</f>
        <v>113</v>
      </c>
      <c r="F226">
        <f>'2000'!G12</f>
        <v>113</v>
      </c>
      <c r="G226">
        <f>'2000'!H12</f>
        <v>85</v>
      </c>
      <c r="H226">
        <f>'2000'!I12</f>
        <v>97</v>
      </c>
      <c r="I226">
        <f>'2000'!J12</f>
        <v>52</v>
      </c>
      <c r="J226">
        <f>'2000'!K12</f>
        <v>93</v>
      </c>
      <c r="K226">
        <f>'2000'!L12</f>
        <v>0</v>
      </c>
      <c r="L226">
        <f>'2000'!M12</f>
        <v>774</v>
      </c>
      <c r="M226">
        <f>'2000'!N12</f>
        <v>200</v>
      </c>
      <c r="N226">
        <v>2000</v>
      </c>
    </row>
    <row r="227" spans="1:14" x14ac:dyDescent="0.2">
      <c r="A227" t="str">
        <f>'2001'!B26</f>
        <v>G4TSH</v>
      </c>
      <c r="B227">
        <f>'2001'!C26</f>
        <v>8</v>
      </c>
      <c r="C227">
        <f>'2001'!D26</f>
        <v>28</v>
      </c>
      <c r="D227">
        <f>'2001'!E26</f>
        <v>68</v>
      </c>
      <c r="E227">
        <f>'2001'!F26</f>
        <v>30</v>
      </c>
      <c r="F227">
        <f>'2001'!G26</f>
        <v>43</v>
      </c>
      <c r="G227">
        <f>'2001'!H26</f>
        <v>20</v>
      </c>
      <c r="H227">
        <f>'2001'!I26</f>
        <v>53</v>
      </c>
      <c r="I227">
        <f>'2001'!J26</f>
        <v>11</v>
      </c>
      <c r="J227">
        <f>'2001'!K26</f>
        <v>50</v>
      </c>
      <c r="K227">
        <f>'2001'!L26</f>
        <v>0</v>
      </c>
      <c r="L227">
        <f>'2001'!M26</f>
        <v>311</v>
      </c>
      <c r="M227">
        <f>'2001'!N26</f>
        <v>122</v>
      </c>
      <c r="N227">
        <v>2001</v>
      </c>
    </row>
    <row r="228" spans="1:14" x14ac:dyDescent="0.2">
      <c r="A228" t="s">
        <v>98</v>
      </c>
      <c r="B228">
        <v>5</v>
      </c>
      <c r="C228">
        <v>34</v>
      </c>
      <c r="D228">
        <v>110</v>
      </c>
      <c r="E228">
        <v>89</v>
      </c>
      <c r="F228">
        <v>96</v>
      </c>
      <c r="G228">
        <v>46</v>
      </c>
      <c r="H228">
        <v>84</v>
      </c>
      <c r="I228">
        <v>29</v>
      </c>
      <c r="J228">
        <v>81</v>
      </c>
      <c r="K228">
        <v>14</v>
      </c>
      <c r="L228">
        <f>SUM(B228:K228)</f>
        <v>588</v>
      </c>
      <c r="M228">
        <v>178</v>
      </c>
      <c r="N228">
        <v>2002</v>
      </c>
    </row>
    <row r="229" spans="1:14" x14ac:dyDescent="0.2">
      <c r="A229" t="str">
        <f>'1997'!B15</f>
        <v>G4UCJ</v>
      </c>
      <c r="B229">
        <f>'1997'!C15</f>
        <v>0</v>
      </c>
      <c r="C229">
        <f>'1997'!D15</f>
        <v>13</v>
      </c>
      <c r="D229">
        <f>'1997'!E15</f>
        <v>108</v>
      </c>
      <c r="E229">
        <f>'1997'!F15</f>
        <v>6</v>
      </c>
      <c r="F229">
        <f>'1997'!G15</f>
        <v>138</v>
      </c>
      <c r="G229">
        <f>'1997'!H15</f>
        <v>0</v>
      </c>
      <c r="H229">
        <f>'1997'!I15</f>
        <v>49</v>
      </c>
      <c r="I229">
        <f>'1997'!J15</f>
        <v>12</v>
      </c>
      <c r="J229">
        <f>'1997'!K15</f>
        <v>31</v>
      </c>
      <c r="L229">
        <f>'1997'!L15</f>
        <v>357</v>
      </c>
      <c r="M229">
        <f>'1997'!M15</f>
        <v>172</v>
      </c>
      <c r="N229">
        <v>1997</v>
      </c>
    </row>
    <row r="230" spans="1:14" x14ac:dyDescent="0.2">
      <c r="A230" t="str">
        <f>'1998'!B14</f>
        <v>G4UCJ</v>
      </c>
      <c r="B230">
        <f>'1998'!C14</f>
        <v>5</v>
      </c>
      <c r="C230">
        <f>'1998'!D14</f>
        <v>51</v>
      </c>
      <c r="D230">
        <f>'1998'!E14</f>
        <v>96</v>
      </c>
      <c r="E230">
        <f>'1998'!F14</f>
        <v>37</v>
      </c>
      <c r="F230">
        <f>'1998'!G14</f>
        <v>136</v>
      </c>
      <c r="G230">
        <f>'1998'!H14</f>
        <v>79</v>
      </c>
      <c r="H230">
        <f>'1998'!I14</f>
        <v>96</v>
      </c>
      <c r="I230">
        <f>'1998'!J14</f>
        <v>61</v>
      </c>
      <c r="J230">
        <f>'1998'!K14</f>
        <v>86</v>
      </c>
      <c r="L230">
        <f>'1998'!L14</f>
        <v>647</v>
      </c>
      <c r="M230">
        <f>'1998'!M14</f>
        <v>186</v>
      </c>
      <c r="N230">
        <v>1998</v>
      </c>
    </row>
    <row r="231" spans="1:14" x14ac:dyDescent="0.2">
      <c r="A231" t="str">
        <f>'1999'!B9</f>
        <v>G4UCJ</v>
      </c>
      <c r="B231">
        <f>'1999'!C9</f>
        <v>15</v>
      </c>
      <c r="C231">
        <f>'1999'!D9</f>
        <v>63</v>
      </c>
      <c r="D231">
        <f>'1999'!E9</f>
        <v>134</v>
      </c>
      <c r="E231">
        <f>'1999'!F9</f>
        <v>103</v>
      </c>
      <c r="F231">
        <f>'1999'!G9</f>
        <v>152</v>
      </c>
      <c r="G231">
        <f>'1999'!H9</f>
        <v>111</v>
      </c>
      <c r="H231">
        <f>'1999'!I9</f>
        <v>142</v>
      </c>
      <c r="I231">
        <f>'1999'!J9</f>
        <v>98</v>
      </c>
      <c r="J231">
        <f>'1999'!K9</f>
        <v>131</v>
      </c>
      <c r="K231">
        <f>'1999'!L9</f>
        <v>32</v>
      </c>
      <c r="L231">
        <f>'1999'!M9</f>
        <v>981</v>
      </c>
      <c r="M231">
        <f>'1999'!N9</f>
        <v>209</v>
      </c>
      <c r="N231">
        <v>1999</v>
      </c>
    </row>
    <row r="232" spans="1:14" x14ac:dyDescent="0.2">
      <c r="A232" t="str">
        <f>'2000'!B9</f>
        <v>G4UCJ</v>
      </c>
      <c r="B232">
        <f>'2000'!C9</f>
        <v>32</v>
      </c>
      <c r="C232">
        <f>'2000'!D9</f>
        <v>73</v>
      </c>
      <c r="D232">
        <f>'2000'!E9</f>
        <v>118</v>
      </c>
      <c r="E232">
        <f>'2000'!F9</f>
        <v>103</v>
      </c>
      <c r="F232">
        <f>'2000'!G9</f>
        <v>154</v>
      </c>
      <c r="G232">
        <f>'2000'!H9</f>
        <v>118</v>
      </c>
      <c r="H232">
        <f>'2000'!I9</f>
        <v>151</v>
      </c>
      <c r="I232">
        <f>'2000'!J9</f>
        <v>108</v>
      </c>
      <c r="J232">
        <f>'2000'!K9</f>
        <v>138</v>
      </c>
      <c r="K232">
        <f>'2000'!L9</f>
        <v>42</v>
      </c>
      <c r="L232">
        <f>'2000'!M9</f>
        <v>1037</v>
      </c>
      <c r="M232">
        <f>'2000'!N9</f>
        <v>214</v>
      </c>
      <c r="N232">
        <v>2000</v>
      </c>
    </row>
    <row r="233" spans="1:14" x14ac:dyDescent="0.2">
      <c r="A233" t="str">
        <f>'2001'!B15</f>
        <v>G4UCJ</v>
      </c>
      <c r="B233">
        <f>'2001'!C15</f>
        <v>15</v>
      </c>
      <c r="C233">
        <f>'2001'!D15</f>
        <v>59</v>
      </c>
      <c r="D233">
        <f>'2001'!E15</f>
        <v>91</v>
      </c>
      <c r="E233">
        <f>'2001'!F15</f>
        <v>64</v>
      </c>
      <c r="F233">
        <f>'2001'!G15</f>
        <v>103</v>
      </c>
      <c r="G233">
        <f>'2001'!H15</f>
        <v>33</v>
      </c>
      <c r="H233">
        <f>'2001'!I15</f>
        <v>101</v>
      </c>
      <c r="I233">
        <f>'2001'!J15</f>
        <v>42</v>
      </c>
      <c r="J233">
        <f>'2001'!K15</f>
        <v>82</v>
      </c>
      <c r="K233">
        <f>'2001'!L15</f>
        <v>12</v>
      </c>
      <c r="L233">
        <f>'2001'!M15</f>
        <v>602</v>
      </c>
      <c r="M233">
        <f>'2001'!N15</f>
        <v>172</v>
      </c>
      <c r="N233">
        <v>2001</v>
      </c>
    </row>
    <row r="234" spans="1:14" x14ac:dyDescent="0.2">
      <c r="A234" t="s">
        <v>81</v>
      </c>
      <c r="B234">
        <v>0</v>
      </c>
      <c r="C234">
        <v>65</v>
      </c>
      <c r="D234">
        <v>140</v>
      </c>
      <c r="E234">
        <v>116</v>
      </c>
      <c r="F234">
        <v>138</v>
      </c>
      <c r="G234">
        <v>111</v>
      </c>
      <c r="H234">
        <v>134</v>
      </c>
      <c r="I234">
        <v>81</v>
      </c>
      <c r="J234">
        <v>109</v>
      </c>
      <c r="K234">
        <v>35</v>
      </c>
      <c r="L234">
        <f>SUM(B234:K234)</f>
        <v>929</v>
      </c>
      <c r="M234">
        <v>206</v>
      </c>
      <c r="N234">
        <v>2002</v>
      </c>
    </row>
    <row r="235" spans="1:14" x14ac:dyDescent="0.2">
      <c r="A235" t="str">
        <f>'1997'!B20</f>
        <v>G4WXZ</v>
      </c>
      <c r="B235">
        <f>'1997'!C20</f>
        <v>2</v>
      </c>
      <c r="C235">
        <f>'1997'!D20</f>
        <v>17</v>
      </c>
      <c r="D235">
        <f>'1997'!E20</f>
        <v>37</v>
      </c>
      <c r="E235">
        <f>'1997'!F20</f>
        <v>48</v>
      </c>
      <c r="F235">
        <f>'1997'!G20</f>
        <v>60</v>
      </c>
      <c r="G235">
        <f>'1997'!H20</f>
        <v>46</v>
      </c>
      <c r="H235">
        <f>'1997'!I20</f>
        <v>18</v>
      </c>
      <c r="I235">
        <f>'1997'!J20</f>
        <v>12</v>
      </c>
      <c r="J235">
        <f>'1997'!K20</f>
        <v>8</v>
      </c>
      <c r="L235">
        <f>'1997'!L20</f>
        <v>248</v>
      </c>
      <c r="M235">
        <f>'1997'!M20</f>
        <v>135</v>
      </c>
      <c r="N235">
        <v>1997</v>
      </c>
    </row>
    <row r="236" spans="1:14" x14ac:dyDescent="0.2">
      <c r="A236" t="str">
        <f>'1998'!B22</f>
        <v>G4WXZ</v>
      </c>
      <c r="B236">
        <f>'1998'!C22</f>
        <v>3</v>
      </c>
      <c r="C236">
        <f>'1998'!D22</f>
        <v>23</v>
      </c>
      <c r="D236">
        <f>'1998'!E22</f>
        <v>34</v>
      </c>
      <c r="E236">
        <f>'1998'!F22</f>
        <v>64</v>
      </c>
      <c r="F236">
        <f>'1998'!G22</f>
        <v>69</v>
      </c>
      <c r="G236">
        <f>'1998'!H22</f>
        <v>70</v>
      </c>
      <c r="H236">
        <f>'1998'!I22</f>
        <v>56</v>
      </c>
      <c r="I236">
        <f>'1998'!J22</f>
        <v>43</v>
      </c>
      <c r="J236">
        <f>'1998'!K22</f>
        <v>42</v>
      </c>
      <c r="L236">
        <f>'1998'!L22</f>
        <v>404</v>
      </c>
      <c r="M236">
        <f>'1998'!M22</f>
        <v>171</v>
      </c>
      <c r="N236">
        <v>1998</v>
      </c>
    </row>
    <row r="237" spans="1:14" x14ac:dyDescent="0.2">
      <c r="A237" t="str">
        <f>'1999'!B21</f>
        <v>G4WXZ</v>
      </c>
      <c r="B237">
        <f>'1999'!C21</f>
        <v>5</v>
      </c>
      <c r="C237">
        <f>'1999'!D21</f>
        <v>41</v>
      </c>
      <c r="D237">
        <f>'1999'!E21</f>
        <v>53</v>
      </c>
      <c r="E237">
        <f>'1999'!F21</f>
        <v>84</v>
      </c>
      <c r="F237">
        <f>'1999'!G21</f>
        <v>64</v>
      </c>
      <c r="G237">
        <f>'1999'!H21</f>
        <v>81</v>
      </c>
      <c r="H237">
        <f>'1999'!I21</f>
        <v>54</v>
      </c>
      <c r="I237">
        <f>'1999'!J21</f>
        <v>53</v>
      </c>
      <c r="J237">
        <f>'1999'!K21</f>
        <v>49</v>
      </c>
      <c r="K237">
        <f>'1999'!L21</f>
        <v>10</v>
      </c>
      <c r="L237">
        <f>'1999'!M21</f>
        <v>494</v>
      </c>
      <c r="M237">
        <f>'1999'!N21</f>
        <v>179</v>
      </c>
      <c r="N237">
        <v>1999</v>
      </c>
    </row>
    <row r="238" spans="1:14" x14ac:dyDescent="0.2">
      <c r="A238" t="str">
        <f>'2001'!B20</f>
        <v>G4WXZ</v>
      </c>
      <c r="B238">
        <f>'2001'!C20</f>
        <v>0</v>
      </c>
      <c r="C238">
        <f>'2001'!D20</f>
        <v>23</v>
      </c>
      <c r="D238">
        <f>'2001'!E20</f>
        <v>55</v>
      </c>
      <c r="E238">
        <f>'2001'!F20</f>
        <v>58</v>
      </c>
      <c r="F238">
        <f>'2001'!G20</f>
        <v>60</v>
      </c>
      <c r="G238">
        <f>'2001'!H20</f>
        <v>61</v>
      </c>
      <c r="H238">
        <f>'2001'!I20</f>
        <v>35</v>
      </c>
      <c r="I238">
        <f>'2001'!J20</f>
        <v>50</v>
      </c>
      <c r="J238">
        <f>'2001'!K20</f>
        <v>63</v>
      </c>
      <c r="K238">
        <f>'2001'!L20</f>
        <v>16</v>
      </c>
      <c r="L238">
        <f>'2001'!M20</f>
        <v>421</v>
      </c>
      <c r="M238">
        <f>'2001'!N20</f>
        <v>170</v>
      </c>
      <c r="N238">
        <v>2001</v>
      </c>
    </row>
    <row r="239" spans="1:14" x14ac:dyDescent="0.2">
      <c r="A239" t="s">
        <v>83</v>
      </c>
      <c r="B239">
        <v>2</v>
      </c>
      <c r="C239">
        <v>32</v>
      </c>
      <c r="D239">
        <v>68</v>
      </c>
      <c r="E239">
        <v>73</v>
      </c>
      <c r="F239">
        <v>80</v>
      </c>
      <c r="G239">
        <v>64</v>
      </c>
      <c r="H239">
        <v>28</v>
      </c>
      <c r="I239">
        <v>67</v>
      </c>
      <c r="J239">
        <v>54</v>
      </c>
      <c r="K239">
        <v>13</v>
      </c>
      <c r="L239">
        <f>SUM(B239:K239)</f>
        <v>481</v>
      </c>
      <c r="M239">
        <v>186</v>
      </c>
      <c r="N239">
        <v>2002</v>
      </c>
    </row>
    <row r="240" spans="1:14" x14ac:dyDescent="0.2">
      <c r="A240" t="str">
        <f>'1997'!B12</f>
        <v>G4XOL</v>
      </c>
      <c r="B240">
        <f>'1997'!C12</f>
        <v>7</v>
      </c>
      <c r="C240">
        <f>'1997'!D12</f>
        <v>16</v>
      </c>
      <c r="D240">
        <f>'1997'!E12</f>
        <v>69</v>
      </c>
      <c r="E240">
        <f>'1997'!F12</f>
        <v>77</v>
      </c>
      <c r="F240">
        <f>'1997'!G12</f>
        <v>98</v>
      </c>
      <c r="G240">
        <f>'1997'!H12</f>
        <v>161</v>
      </c>
      <c r="H240">
        <f>'1997'!I12</f>
        <v>62</v>
      </c>
      <c r="I240">
        <f>'1997'!J12</f>
        <v>43</v>
      </c>
      <c r="J240">
        <f>'1997'!K12</f>
        <v>65</v>
      </c>
      <c r="L240">
        <f>'1997'!L12</f>
        <v>598</v>
      </c>
      <c r="M240">
        <f>'1997'!M12</f>
        <v>208</v>
      </c>
      <c r="N240">
        <v>1997</v>
      </c>
    </row>
    <row r="241" spans="1:14" x14ac:dyDescent="0.2">
      <c r="A241" t="str">
        <f>'1998'!B10</f>
        <v>G4XOL</v>
      </c>
      <c r="B241">
        <f>'1998'!C10</f>
        <v>42</v>
      </c>
      <c r="C241">
        <f>'1998'!D10</f>
        <v>36</v>
      </c>
      <c r="D241">
        <f>'1998'!E10</f>
        <v>68</v>
      </c>
      <c r="E241">
        <f>'1998'!F10</f>
        <v>80</v>
      </c>
      <c r="F241">
        <f>'1998'!G10</f>
        <v>112</v>
      </c>
      <c r="G241">
        <f>'1998'!H10</f>
        <v>178</v>
      </c>
      <c r="H241">
        <f>'1998'!I10</f>
        <v>114</v>
      </c>
      <c r="I241">
        <f>'1998'!J10</f>
        <v>107</v>
      </c>
      <c r="J241">
        <f>'1998'!K10</f>
        <v>135</v>
      </c>
      <c r="L241">
        <f>'1998'!L10</f>
        <v>872</v>
      </c>
      <c r="M241">
        <f>'1998'!M10</f>
        <v>228</v>
      </c>
      <c r="N241">
        <v>1998</v>
      </c>
    </row>
    <row r="242" spans="1:14" x14ac:dyDescent="0.2">
      <c r="A242" t="str">
        <f>'1999'!B8</f>
        <v>G4XOL</v>
      </c>
      <c r="B242">
        <f>'1999'!C8</f>
        <v>64</v>
      </c>
      <c r="C242">
        <f>'1999'!D8</f>
        <v>65</v>
      </c>
      <c r="D242">
        <f>'1999'!E8</f>
        <v>94</v>
      </c>
      <c r="E242">
        <f>'1999'!F8</f>
        <v>55</v>
      </c>
      <c r="F242">
        <f>'1999'!G8</f>
        <v>159</v>
      </c>
      <c r="G242">
        <f>'1999'!H8</f>
        <v>145</v>
      </c>
      <c r="H242">
        <f>'1999'!I8</f>
        <v>155</v>
      </c>
      <c r="I242">
        <f>'1999'!J8</f>
        <v>128</v>
      </c>
      <c r="J242">
        <f>'1999'!K8</f>
        <v>165</v>
      </c>
      <c r="K242">
        <f>'1999'!L8</f>
        <v>23</v>
      </c>
      <c r="L242">
        <f>'1999'!M8</f>
        <v>1053</v>
      </c>
      <c r="M242">
        <f>'1999'!N8</f>
        <v>242</v>
      </c>
      <c r="N242">
        <v>1999</v>
      </c>
    </row>
    <row r="243" spans="1:14" x14ac:dyDescent="0.2">
      <c r="A243" t="str">
        <f>'1993'!B8</f>
        <v>G4XRV</v>
      </c>
      <c r="B243">
        <f>'1993'!C8</f>
        <v>7</v>
      </c>
      <c r="C243">
        <f>'1993'!D8</f>
        <v>63</v>
      </c>
      <c r="D243">
        <f>'1993'!E8</f>
        <v>111</v>
      </c>
      <c r="E243">
        <f>'1993'!F8</f>
        <v>117</v>
      </c>
      <c r="F243">
        <f>'1993'!G8</f>
        <v>87</v>
      </c>
      <c r="G243">
        <f>'1993'!H8</f>
        <v>119</v>
      </c>
      <c r="H243">
        <f>'1993'!I8</f>
        <v>66</v>
      </c>
      <c r="I243">
        <f>'1993'!J8</f>
        <v>56</v>
      </c>
      <c r="J243">
        <f>'1993'!K8</f>
        <v>42</v>
      </c>
      <c r="L243">
        <f>'1993'!L8</f>
        <v>668</v>
      </c>
      <c r="M243">
        <f>'1993'!M8</f>
        <v>187</v>
      </c>
      <c r="N243">
        <v>1993</v>
      </c>
    </row>
    <row r="244" spans="1:14" x14ac:dyDescent="0.2">
      <c r="A244" t="str">
        <f>'1994'!B16</f>
        <v>G4XRV</v>
      </c>
      <c r="B244">
        <f>'1994'!C16</f>
        <v>1</v>
      </c>
      <c r="C244">
        <f>'1994'!D16</f>
        <v>78</v>
      </c>
      <c r="D244">
        <f>'1994'!E16</f>
        <v>128</v>
      </c>
      <c r="E244">
        <f>'1994'!F16</f>
        <v>99</v>
      </c>
      <c r="F244">
        <f>'1994'!G16</f>
        <v>106</v>
      </c>
      <c r="G244">
        <f>'1994'!H16</f>
        <v>116</v>
      </c>
      <c r="H244">
        <f>'1994'!I16</f>
        <v>62</v>
      </c>
      <c r="I244">
        <f>'1994'!J16</f>
        <v>58</v>
      </c>
      <c r="J244">
        <f>'1994'!K16</f>
        <v>47</v>
      </c>
      <c r="L244">
        <f>'1994'!L16</f>
        <v>695</v>
      </c>
      <c r="M244">
        <f>'1994'!M16</f>
        <v>195</v>
      </c>
      <c r="N244">
        <v>1994</v>
      </c>
    </row>
    <row r="245" spans="1:14" x14ac:dyDescent="0.2">
      <c r="A245" t="str">
        <f>'1995'!B27</f>
        <v>G4YRR</v>
      </c>
      <c r="B245">
        <f>'1995'!C27</f>
        <v>0</v>
      </c>
      <c r="C245">
        <f>'1995'!D27</f>
        <v>9</v>
      </c>
      <c r="D245">
        <f>'1995'!E27</f>
        <v>31</v>
      </c>
      <c r="E245">
        <f>'1995'!F27</f>
        <v>57</v>
      </c>
      <c r="F245">
        <f>'1995'!G27</f>
        <v>131</v>
      </c>
      <c r="G245">
        <f>'1995'!H27</f>
        <v>90</v>
      </c>
      <c r="H245">
        <f>'1995'!I27</f>
        <v>74</v>
      </c>
      <c r="I245">
        <f>'1995'!J27</f>
        <v>31</v>
      </c>
      <c r="J245">
        <f>'1995'!K27</f>
        <v>26</v>
      </c>
      <c r="L245">
        <f>'1995'!L27</f>
        <v>449</v>
      </c>
      <c r="M245">
        <f>'1995'!M27</f>
        <v>180</v>
      </c>
      <c r="N245">
        <v>1995</v>
      </c>
    </row>
    <row r="246" spans="1:14" x14ac:dyDescent="0.2">
      <c r="A246" t="str">
        <f>'1997'!B22</f>
        <v>G4ZVJ</v>
      </c>
      <c r="B246">
        <f>'1997'!C22</f>
        <v>21</v>
      </c>
      <c r="C246">
        <f>'1997'!D22</f>
        <v>41</v>
      </c>
      <c r="D246">
        <f>'1997'!E22</f>
        <v>38</v>
      </c>
      <c r="E246">
        <f>'1997'!F22</f>
        <v>13</v>
      </c>
      <c r="F246">
        <f>'1997'!G22</f>
        <v>52</v>
      </c>
      <c r="G246">
        <f>'1997'!H22</f>
        <v>4</v>
      </c>
      <c r="H246">
        <f>'1997'!I22</f>
        <v>22</v>
      </c>
      <c r="I246">
        <f>'1997'!J22</f>
        <v>0</v>
      </c>
      <c r="J246">
        <f>'1997'!K22</f>
        <v>5</v>
      </c>
      <c r="L246">
        <f>'1997'!L22</f>
        <v>196</v>
      </c>
      <c r="M246">
        <f>'1997'!M22</f>
        <v>78</v>
      </c>
      <c r="N246">
        <v>1997</v>
      </c>
    </row>
    <row r="247" spans="1:14" x14ac:dyDescent="0.2">
      <c r="A247" t="str">
        <f>'2001'!B24</f>
        <v>G4ZVJ</v>
      </c>
      <c r="B247">
        <f>'2001'!C24</f>
        <v>0</v>
      </c>
      <c r="C247">
        <f>'2001'!D24</f>
        <v>11</v>
      </c>
      <c r="D247">
        <f>'2001'!E24</f>
        <v>31</v>
      </c>
      <c r="E247">
        <f>'2001'!F24</f>
        <v>60</v>
      </c>
      <c r="F247">
        <f>'2001'!G24</f>
        <v>25</v>
      </c>
      <c r="G247">
        <f>'2001'!H24</f>
        <v>85</v>
      </c>
      <c r="H247">
        <f>'2001'!I24</f>
        <v>42</v>
      </c>
      <c r="I247">
        <f>'2001'!J24</f>
        <v>58</v>
      </c>
      <c r="J247">
        <f>'2001'!K24</f>
        <v>38</v>
      </c>
      <c r="K247">
        <f>'2001'!L24</f>
        <v>0</v>
      </c>
      <c r="L247">
        <f>'2001'!M24</f>
        <v>350</v>
      </c>
      <c r="M247">
        <f>'2001'!N24</f>
        <v>154</v>
      </c>
      <c r="N247">
        <v>2001</v>
      </c>
    </row>
    <row r="248" spans="1:14" x14ac:dyDescent="0.2">
      <c r="A248" t="str">
        <f>'1995'!B35</f>
        <v>GM4AGL</v>
      </c>
      <c r="B248">
        <f>'1995'!C35</f>
        <v>20</v>
      </c>
      <c r="C248">
        <f>'1995'!D35</f>
        <v>14</v>
      </c>
      <c r="D248">
        <f>'1995'!E35</f>
        <v>19</v>
      </c>
      <c r="E248">
        <f>'1995'!F35</f>
        <v>42</v>
      </c>
      <c r="F248">
        <f>'1995'!G35</f>
        <v>40</v>
      </c>
      <c r="G248">
        <f>'1995'!H35</f>
        <v>51</v>
      </c>
      <c r="H248">
        <f>'1995'!I35</f>
        <v>10</v>
      </c>
      <c r="I248">
        <f>'1995'!J35</f>
        <v>29</v>
      </c>
      <c r="J248">
        <f>'1995'!K35</f>
        <v>7</v>
      </c>
      <c r="L248">
        <f>'1995'!L35</f>
        <v>232</v>
      </c>
      <c r="M248">
        <f>'1995'!M35</f>
        <v>93</v>
      </c>
      <c r="N248">
        <v>1995</v>
      </c>
    </row>
    <row r="249" spans="1:14" x14ac:dyDescent="0.2">
      <c r="A249" t="str">
        <f>'1999'!B24</f>
        <v>GM4OBK</v>
      </c>
      <c r="B249">
        <f>'1999'!C24</f>
        <v>4</v>
      </c>
      <c r="C249">
        <f>'1999'!D24</f>
        <v>28</v>
      </c>
      <c r="D249">
        <f>'1999'!E24</f>
        <v>44</v>
      </c>
      <c r="E249">
        <f>'1999'!F24</f>
        <v>37</v>
      </c>
      <c r="F249">
        <f>'1999'!G24</f>
        <v>49</v>
      </c>
      <c r="G249">
        <f>'1999'!H24</f>
        <v>33</v>
      </c>
      <c r="H249">
        <f>'1999'!I24</f>
        <v>37</v>
      </c>
      <c r="I249">
        <f>'1999'!J24</f>
        <v>45</v>
      </c>
      <c r="J249">
        <f>'1999'!K24</f>
        <v>37</v>
      </c>
      <c r="K249">
        <f>'1999'!L24</f>
        <v>0</v>
      </c>
      <c r="L249">
        <f>'1999'!M24</f>
        <v>314</v>
      </c>
      <c r="M249">
        <f>'1999'!N24</f>
        <v>106</v>
      </c>
      <c r="N249">
        <v>1999</v>
      </c>
    </row>
    <row r="250" spans="1:14" x14ac:dyDescent="0.2">
      <c r="A250" t="str">
        <f>'2001'!B25</f>
        <v>GM4OBK</v>
      </c>
      <c r="B250">
        <f>'2001'!C25</f>
        <v>11</v>
      </c>
      <c r="C250">
        <f>'2001'!D25</f>
        <v>29</v>
      </c>
      <c r="D250">
        <f>'2001'!E25</f>
        <v>37</v>
      </c>
      <c r="E250">
        <f>'2001'!F25</f>
        <v>33</v>
      </c>
      <c r="F250">
        <f>'2001'!G25</f>
        <v>45</v>
      </c>
      <c r="G250">
        <f>'2001'!H25</f>
        <v>41</v>
      </c>
      <c r="H250">
        <f>'2001'!I25</f>
        <v>42</v>
      </c>
      <c r="I250">
        <f>'2001'!J25</f>
        <v>36</v>
      </c>
      <c r="J250">
        <f>'2001'!K25</f>
        <v>59</v>
      </c>
      <c r="K250">
        <f>'2001'!L25</f>
        <v>1</v>
      </c>
      <c r="L250">
        <f>'2001'!M25</f>
        <v>334</v>
      </c>
      <c r="M250">
        <f>'2001'!N25</f>
        <v>113</v>
      </c>
      <c r="N250">
        <v>2001</v>
      </c>
    </row>
    <row r="251" spans="1:14" x14ac:dyDescent="0.2">
      <c r="A251" t="str">
        <f>'1995'!B26</f>
        <v>GW0MOW</v>
      </c>
      <c r="B251">
        <f>'1995'!C26</f>
        <v>0</v>
      </c>
      <c r="C251">
        <f>'1995'!D26</f>
        <v>5</v>
      </c>
      <c r="D251">
        <f>'1995'!E26</f>
        <v>42</v>
      </c>
      <c r="E251">
        <f>'1995'!F26</f>
        <v>73</v>
      </c>
      <c r="F251">
        <f>'1995'!G26</f>
        <v>180</v>
      </c>
      <c r="G251">
        <f>'1995'!H26</f>
        <v>34</v>
      </c>
      <c r="H251">
        <f>'1995'!I26</f>
        <v>103</v>
      </c>
      <c r="I251">
        <f>'1995'!J26</f>
        <v>2</v>
      </c>
      <c r="J251">
        <f>'1995'!K26</f>
        <v>21</v>
      </c>
      <c r="L251">
        <f>'1995'!L26</f>
        <v>460</v>
      </c>
      <c r="M251">
        <f>'1995'!M26</f>
        <v>204</v>
      </c>
      <c r="N251">
        <v>1995</v>
      </c>
    </row>
    <row r="252" spans="1:14" x14ac:dyDescent="0.2">
      <c r="A252" t="str">
        <f>'1996'!B17</f>
        <v>GW0MOW</v>
      </c>
      <c r="B252">
        <f>'1996'!C17</f>
        <v>0</v>
      </c>
      <c r="C252">
        <f>'1996'!D17</f>
        <v>12</v>
      </c>
      <c r="D252">
        <f>'1996'!E17</f>
        <v>57</v>
      </c>
      <c r="E252">
        <f>'1996'!F17</f>
        <v>38</v>
      </c>
      <c r="F252">
        <f>'1996'!G17</f>
        <v>183</v>
      </c>
      <c r="G252">
        <f>'1996'!H17</f>
        <v>12</v>
      </c>
      <c r="H252">
        <f>'1996'!I17</f>
        <v>98</v>
      </c>
      <c r="I252">
        <f>'1996'!J17</f>
        <v>11</v>
      </c>
      <c r="J252">
        <f>'1996'!K17</f>
        <v>43</v>
      </c>
      <c r="L252">
        <f>'1996'!L17</f>
        <v>454</v>
      </c>
      <c r="M252">
        <f>'1996'!M17</f>
        <v>193</v>
      </c>
      <c r="N252">
        <v>1996</v>
      </c>
    </row>
    <row r="253" spans="1:14" x14ac:dyDescent="0.2">
      <c r="A253" t="str">
        <f>'1995'!B12</f>
        <v>GW3JXN</v>
      </c>
      <c r="B253">
        <f>'1995'!C12</f>
        <v>107</v>
      </c>
      <c r="C253">
        <f>'1995'!D12</f>
        <v>81</v>
      </c>
      <c r="D253">
        <f>'1995'!E12</f>
        <v>130</v>
      </c>
      <c r="E253">
        <f>'1995'!F12</f>
        <v>120</v>
      </c>
      <c r="F253">
        <f>'1995'!G12</f>
        <v>114</v>
      </c>
      <c r="G253">
        <f>'1995'!H12</f>
        <v>113</v>
      </c>
      <c r="H253">
        <f>'1995'!I12</f>
        <v>109</v>
      </c>
      <c r="I253">
        <f>'1995'!J12</f>
        <v>58</v>
      </c>
      <c r="J253">
        <f>'1995'!K12</f>
        <v>45</v>
      </c>
      <c r="L253">
        <f>'1995'!L12</f>
        <v>877</v>
      </c>
      <c r="M253">
        <f>'1995'!M12</f>
        <v>233</v>
      </c>
      <c r="N253">
        <v>1995</v>
      </c>
    </row>
    <row r="254" spans="1:14" x14ac:dyDescent="0.2">
      <c r="A254" t="str">
        <f>'1996'!B18</f>
        <v>GW3JXN</v>
      </c>
      <c r="B254">
        <f>'1996'!C18</f>
        <v>106</v>
      </c>
      <c r="C254">
        <f>'1996'!D18</f>
        <v>42</v>
      </c>
      <c r="D254">
        <f>'1996'!E18</f>
        <v>68</v>
      </c>
      <c r="E254">
        <f>'1996'!F18</f>
        <v>53</v>
      </c>
      <c r="F254">
        <f>'1996'!G18</f>
        <v>59</v>
      </c>
      <c r="G254">
        <f>'1996'!H18</f>
        <v>44</v>
      </c>
      <c r="H254">
        <f>'1996'!I18</f>
        <v>38</v>
      </c>
      <c r="I254">
        <f>'1996'!J18</f>
        <v>3</v>
      </c>
      <c r="J254">
        <f>'1996'!K18</f>
        <v>6</v>
      </c>
      <c r="L254">
        <f>'1996'!L18</f>
        <v>419</v>
      </c>
      <c r="M254">
        <f>'1996'!M18</f>
        <v>186</v>
      </c>
      <c r="N254">
        <v>1996</v>
      </c>
    </row>
    <row r="255" spans="1:14" x14ac:dyDescent="0.2">
      <c r="A255" t="str">
        <f>'1997'!B9</f>
        <v>GW3JXN</v>
      </c>
      <c r="B255">
        <f>'1997'!C9</f>
        <v>97</v>
      </c>
      <c r="C255">
        <f>'1997'!D9</f>
        <v>86</v>
      </c>
      <c r="D255">
        <f>'1997'!E9</f>
        <v>118</v>
      </c>
      <c r="E255">
        <f>'1997'!F9</f>
        <v>67</v>
      </c>
      <c r="F255">
        <f>'1997'!G9</f>
        <v>115</v>
      </c>
      <c r="G255">
        <f>'1997'!H9</f>
        <v>97</v>
      </c>
      <c r="H255">
        <f>'1997'!I9</f>
        <v>111</v>
      </c>
      <c r="I255">
        <f>'1997'!J9</f>
        <v>77</v>
      </c>
      <c r="J255">
        <f>'1997'!K9</f>
        <v>82</v>
      </c>
      <c r="L255">
        <f>'1997'!L9</f>
        <v>850</v>
      </c>
      <c r="M255">
        <f>'1997'!M9</f>
        <v>203</v>
      </c>
      <c r="N255">
        <v>1997</v>
      </c>
    </row>
    <row r="256" spans="1:14" x14ac:dyDescent="0.2">
      <c r="A256" t="str">
        <f>'1998'!B7</f>
        <v>GW3JXN</v>
      </c>
      <c r="B256">
        <f>'1998'!C7</f>
        <v>90</v>
      </c>
      <c r="C256">
        <f>'1998'!D7</f>
        <v>80</v>
      </c>
      <c r="D256">
        <f>'1998'!E7</f>
        <v>103</v>
      </c>
      <c r="E256">
        <f>'1998'!F7</f>
        <v>83</v>
      </c>
      <c r="F256">
        <f>'1998'!G7</f>
        <v>143</v>
      </c>
      <c r="G256">
        <f>'1998'!H7</f>
        <v>121</v>
      </c>
      <c r="H256">
        <f>'1998'!I7</f>
        <v>150</v>
      </c>
      <c r="I256">
        <f>'1998'!J7</f>
        <v>109</v>
      </c>
      <c r="J256">
        <f>'1998'!K7</f>
        <v>146</v>
      </c>
      <c r="L256">
        <f>'1998'!L7</f>
        <v>1025</v>
      </c>
      <c r="M256">
        <f>'1998'!M7</f>
        <v>143</v>
      </c>
      <c r="N256">
        <v>1998</v>
      </c>
    </row>
    <row r="257" spans="1:14" x14ac:dyDescent="0.2">
      <c r="A257" t="str">
        <f>'1997'!B25</f>
        <v>GW4VEQ</v>
      </c>
      <c r="B257">
        <f>'1997'!C25</f>
        <v>146</v>
      </c>
      <c r="C257">
        <f>'1997'!D25</f>
        <v>0</v>
      </c>
      <c r="D257">
        <f>'1997'!E25</f>
        <v>0</v>
      </c>
      <c r="E257">
        <f>'1997'!F25</f>
        <v>0</v>
      </c>
      <c r="F257">
        <f>'1997'!G25</f>
        <v>0</v>
      </c>
      <c r="G257">
        <f>'1997'!H25</f>
        <v>0</v>
      </c>
      <c r="H257">
        <f>'1997'!I25</f>
        <v>0</v>
      </c>
      <c r="I257">
        <f>'1997'!J25</f>
        <v>0</v>
      </c>
      <c r="J257">
        <f>'1997'!K25</f>
        <v>0</v>
      </c>
      <c r="L257">
        <f>'1997'!L25</f>
        <v>146</v>
      </c>
      <c r="M257">
        <f>'1997'!M25</f>
        <v>146</v>
      </c>
      <c r="N257">
        <v>1997</v>
      </c>
    </row>
    <row r="258" spans="1:14" x14ac:dyDescent="0.2">
      <c r="A258" t="str">
        <f>'1996'!B20</f>
        <v>M0AOS</v>
      </c>
      <c r="B258">
        <f>'1996'!C20</f>
        <v>3</v>
      </c>
      <c r="C258">
        <f>'1996'!D20</f>
        <v>23</v>
      </c>
      <c r="D258">
        <f>'1996'!E20</f>
        <v>21</v>
      </c>
      <c r="E258">
        <f>'1996'!F20</f>
        <v>69</v>
      </c>
      <c r="F258">
        <f>'1996'!G20</f>
        <v>53</v>
      </c>
      <c r="G258">
        <f>'1996'!H20</f>
        <v>33</v>
      </c>
      <c r="H258">
        <f>'1996'!I20</f>
        <v>51</v>
      </c>
      <c r="I258">
        <f>'1996'!J20</f>
        <v>1</v>
      </c>
      <c r="J258">
        <f>'1996'!K20</f>
        <v>24</v>
      </c>
      <c r="L258">
        <f>'1996'!L20</f>
        <v>278</v>
      </c>
      <c r="M258">
        <f>'1996'!M20</f>
        <v>110</v>
      </c>
      <c r="N258">
        <v>1996</v>
      </c>
    </row>
    <row r="259" spans="1:14" x14ac:dyDescent="0.2">
      <c r="A259" t="str">
        <f>'1997'!B4</f>
        <v>M0AOS</v>
      </c>
      <c r="B259">
        <f>'1997'!C4</f>
        <v>76</v>
      </c>
      <c r="C259">
        <f>'1997'!D4</f>
        <v>95</v>
      </c>
      <c r="D259">
        <f>'1997'!E4</f>
        <v>166</v>
      </c>
      <c r="E259">
        <f>'1997'!F4</f>
        <v>188</v>
      </c>
      <c r="F259">
        <f>'1997'!G4</f>
        <v>209</v>
      </c>
      <c r="G259">
        <f>'1997'!H4</f>
        <v>173</v>
      </c>
      <c r="H259">
        <f>'1997'!I4</f>
        <v>157</v>
      </c>
      <c r="I259">
        <f>'1997'!J4</f>
        <v>83</v>
      </c>
      <c r="J259">
        <f>'1997'!K4</f>
        <v>92</v>
      </c>
      <c r="L259">
        <f>'1997'!L4</f>
        <v>1239</v>
      </c>
      <c r="M259">
        <f>'1997'!M4</f>
        <v>242</v>
      </c>
      <c r="N259">
        <v>1997</v>
      </c>
    </row>
    <row r="261" spans="1:14" x14ac:dyDescent="0.2">
      <c r="B261">
        <f>SUM(B2:B259)</f>
        <v>11475</v>
      </c>
      <c r="C261">
        <f t="shared" ref="C261:M261" si="0">SUM(C2:C259)</f>
        <v>16237</v>
      </c>
      <c r="D261">
        <f t="shared" si="0"/>
        <v>25097</v>
      </c>
      <c r="E261">
        <f t="shared" si="0"/>
        <v>19641</v>
      </c>
      <c r="F261">
        <f t="shared" si="0"/>
        <v>30023</v>
      </c>
      <c r="G261">
        <f t="shared" si="0"/>
        <v>18914</v>
      </c>
      <c r="H261">
        <f t="shared" si="0"/>
        <v>25499</v>
      </c>
      <c r="I261">
        <f t="shared" si="0"/>
        <v>13650</v>
      </c>
      <c r="J261">
        <f t="shared" si="0"/>
        <v>20212</v>
      </c>
      <c r="K261">
        <f t="shared" si="0"/>
        <v>989</v>
      </c>
      <c r="L261">
        <f t="shared" si="0"/>
        <v>181721</v>
      </c>
      <c r="M261">
        <f t="shared" si="0"/>
        <v>47756</v>
      </c>
    </row>
  </sheetData>
  <phoneticPr fontId="11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0"/>
  <sheetViews>
    <sheetView workbookViewId="0">
      <selection activeCell="N6" sqref="N6"/>
    </sheetView>
  </sheetViews>
  <sheetFormatPr defaultRowHeight="12.75" x14ac:dyDescent="0.2"/>
  <cols>
    <col min="1" max="1" width="7.28515625" customWidth="1"/>
    <col min="2" max="2" width="9" customWidth="1"/>
    <col min="3" max="12" width="6.28515625" customWidth="1"/>
    <col min="14" max="14" width="7" customWidth="1"/>
  </cols>
  <sheetData>
    <row r="1" spans="1:15" s="18" customFormat="1" ht="24" customHeight="1" x14ac:dyDescent="0.2">
      <c r="A1" s="17" t="s">
        <v>90</v>
      </c>
    </row>
    <row r="2" spans="1:15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14" t="s">
        <v>4</v>
      </c>
      <c r="N2" s="15" t="s">
        <v>5</v>
      </c>
      <c r="O2" s="15"/>
    </row>
    <row r="3" spans="1:15" x14ac:dyDescent="0.2">
      <c r="A3" s="8">
        <v>36891</v>
      </c>
      <c r="B3" t="s">
        <v>14</v>
      </c>
      <c r="C3">
        <v>86</v>
      </c>
      <c r="D3">
        <v>122</v>
      </c>
      <c r="E3">
        <v>167</v>
      </c>
      <c r="F3">
        <v>164</v>
      </c>
      <c r="G3">
        <v>192</v>
      </c>
      <c r="H3">
        <v>168</v>
      </c>
      <c r="I3">
        <v>164</v>
      </c>
      <c r="J3">
        <v>150</v>
      </c>
      <c r="K3">
        <v>172</v>
      </c>
      <c r="L3">
        <v>0</v>
      </c>
      <c r="M3" s="16">
        <f t="shared" ref="M3:M25" si="0">SUM(C3:L3)</f>
        <v>1385</v>
      </c>
      <c r="N3">
        <v>240</v>
      </c>
      <c r="O3" s="7"/>
    </row>
    <row r="4" spans="1:15" x14ac:dyDescent="0.2">
      <c r="A4" s="8">
        <v>36891</v>
      </c>
      <c r="B4" t="s">
        <v>10</v>
      </c>
      <c r="C4">
        <v>63</v>
      </c>
      <c r="D4">
        <v>95</v>
      </c>
      <c r="E4">
        <v>143</v>
      </c>
      <c r="F4">
        <v>148</v>
      </c>
      <c r="G4">
        <v>185</v>
      </c>
      <c r="H4">
        <v>163</v>
      </c>
      <c r="I4">
        <v>200</v>
      </c>
      <c r="J4">
        <v>152</v>
      </c>
      <c r="K4">
        <v>171</v>
      </c>
      <c r="L4">
        <v>48</v>
      </c>
      <c r="M4" s="16">
        <f t="shared" si="0"/>
        <v>1368</v>
      </c>
      <c r="N4">
        <v>244</v>
      </c>
      <c r="O4" s="7"/>
    </row>
    <row r="5" spans="1:15" x14ac:dyDescent="0.2">
      <c r="A5" s="8">
        <v>36891</v>
      </c>
      <c r="B5" t="s">
        <v>8</v>
      </c>
      <c r="C5">
        <v>61</v>
      </c>
      <c r="D5">
        <v>100</v>
      </c>
      <c r="E5">
        <v>153</v>
      </c>
      <c r="F5">
        <v>148</v>
      </c>
      <c r="G5">
        <v>169</v>
      </c>
      <c r="H5">
        <v>132</v>
      </c>
      <c r="I5">
        <v>167</v>
      </c>
      <c r="J5">
        <v>128</v>
      </c>
      <c r="K5">
        <v>162</v>
      </c>
      <c r="L5">
        <v>0</v>
      </c>
      <c r="M5" s="16">
        <f t="shared" si="0"/>
        <v>1220</v>
      </c>
      <c r="N5">
        <v>229</v>
      </c>
      <c r="O5" s="7"/>
    </row>
    <row r="6" spans="1:15" x14ac:dyDescent="0.2">
      <c r="A6" s="8">
        <v>36891</v>
      </c>
      <c r="B6" t="s">
        <v>66</v>
      </c>
      <c r="C6">
        <v>67</v>
      </c>
      <c r="D6">
        <v>75</v>
      </c>
      <c r="E6">
        <v>135</v>
      </c>
      <c r="F6">
        <v>146</v>
      </c>
      <c r="G6">
        <v>181</v>
      </c>
      <c r="H6">
        <v>155</v>
      </c>
      <c r="I6">
        <v>173</v>
      </c>
      <c r="J6">
        <v>136</v>
      </c>
      <c r="K6">
        <v>148</v>
      </c>
      <c r="L6">
        <v>0</v>
      </c>
      <c r="M6" s="16">
        <f t="shared" si="0"/>
        <v>1216</v>
      </c>
      <c r="N6">
        <v>255</v>
      </c>
      <c r="O6" s="7"/>
    </row>
    <row r="7" spans="1:15" x14ac:dyDescent="0.2">
      <c r="A7" s="8">
        <v>36891</v>
      </c>
      <c r="B7" t="s">
        <v>51</v>
      </c>
      <c r="C7">
        <v>50</v>
      </c>
      <c r="D7">
        <v>80</v>
      </c>
      <c r="E7">
        <v>108</v>
      </c>
      <c r="F7">
        <v>139</v>
      </c>
      <c r="G7">
        <v>166</v>
      </c>
      <c r="H7">
        <v>147</v>
      </c>
      <c r="I7">
        <v>166</v>
      </c>
      <c r="J7">
        <v>138</v>
      </c>
      <c r="K7">
        <v>156</v>
      </c>
      <c r="L7">
        <v>0</v>
      </c>
      <c r="M7" s="16">
        <f t="shared" si="0"/>
        <v>1150</v>
      </c>
      <c r="N7">
        <v>226</v>
      </c>
      <c r="O7" s="7"/>
    </row>
    <row r="8" spans="1:15" x14ac:dyDescent="0.2">
      <c r="A8" s="8">
        <v>36891</v>
      </c>
      <c r="B8" t="s">
        <v>80</v>
      </c>
      <c r="C8">
        <v>64</v>
      </c>
      <c r="D8">
        <v>65</v>
      </c>
      <c r="E8">
        <v>94</v>
      </c>
      <c r="F8">
        <v>55</v>
      </c>
      <c r="G8">
        <v>159</v>
      </c>
      <c r="H8">
        <v>145</v>
      </c>
      <c r="I8">
        <v>155</v>
      </c>
      <c r="J8">
        <v>128</v>
      </c>
      <c r="K8">
        <v>165</v>
      </c>
      <c r="L8">
        <v>23</v>
      </c>
      <c r="M8" s="16">
        <f t="shared" si="0"/>
        <v>1053</v>
      </c>
      <c r="N8">
        <v>242</v>
      </c>
      <c r="O8" s="7"/>
    </row>
    <row r="9" spans="1:15" x14ac:dyDescent="0.2">
      <c r="A9" s="8">
        <v>36891</v>
      </c>
      <c r="B9" t="s">
        <v>81</v>
      </c>
      <c r="C9">
        <v>15</v>
      </c>
      <c r="D9">
        <v>63</v>
      </c>
      <c r="E9">
        <v>134</v>
      </c>
      <c r="F9">
        <v>103</v>
      </c>
      <c r="G9">
        <v>152</v>
      </c>
      <c r="H9">
        <v>111</v>
      </c>
      <c r="I9">
        <v>142</v>
      </c>
      <c r="J9">
        <v>98</v>
      </c>
      <c r="K9">
        <v>131</v>
      </c>
      <c r="L9">
        <v>32</v>
      </c>
      <c r="M9" s="16">
        <f t="shared" si="0"/>
        <v>981</v>
      </c>
      <c r="N9">
        <v>209</v>
      </c>
      <c r="O9" s="7"/>
    </row>
    <row r="10" spans="1:15" x14ac:dyDescent="0.2">
      <c r="A10" s="8">
        <v>36891</v>
      </c>
      <c r="B10" t="s">
        <v>7</v>
      </c>
      <c r="C10">
        <v>38</v>
      </c>
      <c r="D10">
        <v>70</v>
      </c>
      <c r="E10">
        <v>119</v>
      </c>
      <c r="F10">
        <v>108</v>
      </c>
      <c r="G10">
        <v>137</v>
      </c>
      <c r="H10">
        <v>101</v>
      </c>
      <c r="I10">
        <v>126</v>
      </c>
      <c r="J10">
        <v>112</v>
      </c>
      <c r="K10">
        <v>144</v>
      </c>
      <c r="L10">
        <v>0</v>
      </c>
      <c r="M10" s="16">
        <f t="shared" si="0"/>
        <v>955</v>
      </c>
      <c r="N10">
        <v>207</v>
      </c>
      <c r="O10" s="7"/>
    </row>
    <row r="11" spans="1:15" x14ac:dyDescent="0.2">
      <c r="A11" s="8">
        <v>36891</v>
      </c>
      <c r="B11" t="s">
        <v>91</v>
      </c>
      <c r="C11">
        <v>48</v>
      </c>
      <c r="D11">
        <v>59</v>
      </c>
      <c r="E11">
        <v>103</v>
      </c>
      <c r="F11">
        <v>99</v>
      </c>
      <c r="G11">
        <v>123</v>
      </c>
      <c r="H11">
        <v>127</v>
      </c>
      <c r="I11">
        <v>127</v>
      </c>
      <c r="J11">
        <v>117</v>
      </c>
      <c r="K11">
        <v>105</v>
      </c>
      <c r="L11">
        <v>0</v>
      </c>
      <c r="M11" s="16">
        <f t="shared" si="0"/>
        <v>908</v>
      </c>
      <c r="N11">
        <v>208</v>
      </c>
      <c r="O11" s="7"/>
    </row>
    <row r="12" spans="1:15" x14ac:dyDescent="0.2">
      <c r="A12" s="8">
        <v>36891</v>
      </c>
      <c r="B12" t="s">
        <v>52</v>
      </c>
      <c r="C12">
        <v>37</v>
      </c>
      <c r="D12">
        <v>56</v>
      </c>
      <c r="E12">
        <v>101</v>
      </c>
      <c r="F12">
        <v>113</v>
      </c>
      <c r="G12">
        <v>131</v>
      </c>
      <c r="H12">
        <v>111</v>
      </c>
      <c r="I12">
        <v>131</v>
      </c>
      <c r="J12">
        <v>110</v>
      </c>
      <c r="K12">
        <v>114</v>
      </c>
      <c r="L12">
        <v>0</v>
      </c>
      <c r="M12" s="16">
        <f t="shared" si="0"/>
        <v>904</v>
      </c>
      <c r="N12">
        <v>207</v>
      </c>
      <c r="O12" s="7"/>
    </row>
    <row r="13" spans="1:15" x14ac:dyDescent="0.2">
      <c r="A13" s="8">
        <v>36891</v>
      </c>
      <c r="B13" t="s">
        <v>49</v>
      </c>
      <c r="C13">
        <v>13</v>
      </c>
      <c r="D13">
        <v>47</v>
      </c>
      <c r="E13">
        <v>65</v>
      </c>
      <c r="F13">
        <v>86</v>
      </c>
      <c r="G13">
        <v>127</v>
      </c>
      <c r="H13">
        <v>99</v>
      </c>
      <c r="I13">
        <v>127</v>
      </c>
      <c r="J13">
        <v>86</v>
      </c>
      <c r="K13">
        <v>114</v>
      </c>
      <c r="L13">
        <v>26</v>
      </c>
      <c r="M13" s="16">
        <f t="shared" si="0"/>
        <v>790</v>
      </c>
      <c r="N13">
        <v>209</v>
      </c>
      <c r="O13" s="7"/>
    </row>
    <row r="14" spans="1:15" x14ac:dyDescent="0.2">
      <c r="A14" s="8">
        <v>36891</v>
      </c>
      <c r="B14" t="s">
        <v>88</v>
      </c>
      <c r="C14">
        <v>58</v>
      </c>
      <c r="D14">
        <v>127</v>
      </c>
      <c r="E14">
        <v>182</v>
      </c>
      <c r="F14">
        <v>106</v>
      </c>
      <c r="G14">
        <v>42</v>
      </c>
      <c r="H14">
        <v>25</v>
      </c>
      <c r="I14">
        <v>72</v>
      </c>
      <c r="J14">
        <v>28</v>
      </c>
      <c r="K14">
        <v>77</v>
      </c>
      <c r="L14">
        <v>0</v>
      </c>
      <c r="M14" s="16">
        <f t="shared" si="0"/>
        <v>717</v>
      </c>
      <c r="N14">
        <v>211</v>
      </c>
      <c r="O14" s="7"/>
    </row>
    <row r="15" spans="1:15" x14ac:dyDescent="0.2">
      <c r="A15" s="8">
        <v>36891</v>
      </c>
      <c r="B15" t="s">
        <v>92</v>
      </c>
      <c r="C15">
        <v>46</v>
      </c>
      <c r="D15">
        <v>50</v>
      </c>
      <c r="E15">
        <v>88</v>
      </c>
      <c r="F15">
        <v>90</v>
      </c>
      <c r="G15">
        <v>122</v>
      </c>
      <c r="H15">
        <v>59</v>
      </c>
      <c r="I15">
        <v>110</v>
      </c>
      <c r="J15">
        <v>49</v>
      </c>
      <c r="K15">
        <v>102</v>
      </c>
      <c r="L15">
        <v>0</v>
      </c>
      <c r="M15" s="16">
        <f t="shared" si="0"/>
        <v>716</v>
      </c>
      <c r="N15">
        <v>192</v>
      </c>
      <c r="O15" s="7"/>
    </row>
    <row r="16" spans="1:15" x14ac:dyDescent="0.2">
      <c r="A16" s="8">
        <v>36891</v>
      </c>
      <c r="B16" t="s">
        <v>76</v>
      </c>
      <c r="C16">
        <v>112</v>
      </c>
      <c r="D16">
        <v>85</v>
      </c>
      <c r="E16">
        <v>76</v>
      </c>
      <c r="F16">
        <v>77</v>
      </c>
      <c r="G16">
        <v>87</v>
      </c>
      <c r="H16">
        <v>56</v>
      </c>
      <c r="I16">
        <v>46</v>
      </c>
      <c r="J16">
        <v>79</v>
      </c>
      <c r="K16">
        <v>71</v>
      </c>
      <c r="L16">
        <v>0</v>
      </c>
      <c r="M16" s="16">
        <f t="shared" si="0"/>
        <v>689</v>
      </c>
      <c r="N16">
        <v>218</v>
      </c>
      <c r="O16" s="7"/>
    </row>
    <row r="17" spans="1:15" x14ac:dyDescent="0.2">
      <c r="A17" s="8">
        <v>36891</v>
      </c>
      <c r="B17" s="8" t="s">
        <v>12</v>
      </c>
      <c r="C17">
        <v>39</v>
      </c>
      <c r="D17">
        <v>29</v>
      </c>
      <c r="E17">
        <v>28</v>
      </c>
      <c r="F17">
        <v>69</v>
      </c>
      <c r="G17">
        <v>30</v>
      </c>
      <c r="H17">
        <v>67</v>
      </c>
      <c r="I17">
        <v>41</v>
      </c>
      <c r="J17">
        <v>150</v>
      </c>
      <c r="K17">
        <v>127</v>
      </c>
      <c r="L17">
        <v>31</v>
      </c>
      <c r="M17" s="16">
        <f t="shared" si="0"/>
        <v>611</v>
      </c>
      <c r="N17">
        <v>201</v>
      </c>
      <c r="O17" s="7"/>
    </row>
    <row r="18" spans="1:15" x14ac:dyDescent="0.2">
      <c r="A18" s="8">
        <v>36891</v>
      </c>
      <c r="B18" t="s">
        <v>93</v>
      </c>
      <c r="C18">
        <v>11</v>
      </c>
      <c r="D18">
        <v>23</v>
      </c>
      <c r="E18">
        <v>54</v>
      </c>
      <c r="F18">
        <v>53</v>
      </c>
      <c r="G18">
        <v>69</v>
      </c>
      <c r="H18">
        <v>73</v>
      </c>
      <c r="I18">
        <v>92</v>
      </c>
      <c r="J18">
        <v>79</v>
      </c>
      <c r="K18">
        <v>93</v>
      </c>
      <c r="L18">
        <v>25</v>
      </c>
      <c r="M18" s="16">
        <f t="shared" si="0"/>
        <v>572</v>
      </c>
      <c r="N18">
        <v>170</v>
      </c>
      <c r="O18" s="7"/>
    </row>
    <row r="19" spans="1:15" x14ac:dyDescent="0.2">
      <c r="A19" s="8">
        <v>36891</v>
      </c>
      <c r="B19" t="s">
        <v>41</v>
      </c>
      <c r="C19">
        <v>51</v>
      </c>
      <c r="D19">
        <v>33</v>
      </c>
      <c r="E19">
        <v>72</v>
      </c>
      <c r="F19">
        <v>53</v>
      </c>
      <c r="G19">
        <v>75</v>
      </c>
      <c r="H19">
        <v>43</v>
      </c>
      <c r="I19">
        <v>77</v>
      </c>
      <c r="J19">
        <v>60</v>
      </c>
      <c r="K19">
        <v>65</v>
      </c>
      <c r="L19">
        <v>22</v>
      </c>
      <c r="M19" s="16">
        <f t="shared" si="0"/>
        <v>551</v>
      </c>
      <c r="N19">
        <v>170</v>
      </c>
      <c r="O19" s="7"/>
    </row>
    <row r="20" spans="1:15" x14ac:dyDescent="0.2">
      <c r="A20" s="8">
        <v>36891</v>
      </c>
      <c r="B20" t="s">
        <v>68</v>
      </c>
      <c r="C20">
        <v>6</v>
      </c>
      <c r="D20">
        <v>12</v>
      </c>
      <c r="E20">
        <v>89</v>
      </c>
      <c r="F20">
        <v>48</v>
      </c>
      <c r="G20">
        <v>60</v>
      </c>
      <c r="H20">
        <v>59</v>
      </c>
      <c r="I20">
        <v>68</v>
      </c>
      <c r="J20">
        <v>65</v>
      </c>
      <c r="K20">
        <v>120</v>
      </c>
      <c r="L20">
        <v>16</v>
      </c>
      <c r="M20" s="16">
        <f t="shared" si="0"/>
        <v>543</v>
      </c>
      <c r="N20">
        <v>171</v>
      </c>
      <c r="O20" s="7"/>
    </row>
    <row r="21" spans="1:15" x14ac:dyDescent="0.2">
      <c r="A21" s="8">
        <v>36891</v>
      </c>
      <c r="B21" t="s">
        <v>83</v>
      </c>
      <c r="C21">
        <v>5</v>
      </c>
      <c r="D21">
        <v>41</v>
      </c>
      <c r="E21">
        <v>53</v>
      </c>
      <c r="F21">
        <v>84</v>
      </c>
      <c r="G21">
        <v>64</v>
      </c>
      <c r="H21">
        <v>81</v>
      </c>
      <c r="I21">
        <v>54</v>
      </c>
      <c r="J21">
        <v>53</v>
      </c>
      <c r="K21">
        <v>49</v>
      </c>
      <c r="L21">
        <v>10</v>
      </c>
      <c r="M21" s="16">
        <f t="shared" si="0"/>
        <v>494</v>
      </c>
      <c r="N21">
        <v>179</v>
      </c>
      <c r="O21" s="7"/>
    </row>
    <row r="22" spans="1:15" x14ac:dyDescent="0.2">
      <c r="A22" s="8">
        <v>36891</v>
      </c>
      <c r="B22" t="s">
        <v>94</v>
      </c>
      <c r="C22">
        <v>7</v>
      </c>
      <c r="D22">
        <v>38</v>
      </c>
      <c r="E22">
        <v>127</v>
      </c>
      <c r="F22">
        <v>48</v>
      </c>
      <c r="G22">
        <v>74</v>
      </c>
      <c r="H22">
        <v>30</v>
      </c>
      <c r="I22">
        <v>96</v>
      </c>
      <c r="J22">
        <v>22</v>
      </c>
      <c r="K22">
        <v>49</v>
      </c>
      <c r="L22">
        <v>0</v>
      </c>
      <c r="M22" s="16">
        <f t="shared" si="0"/>
        <v>491</v>
      </c>
      <c r="N22">
        <v>185</v>
      </c>
      <c r="O22" s="7"/>
    </row>
    <row r="23" spans="1:15" x14ac:dyDescent="0.2">
      <c r="A23" s="8">
        <v>36891</v>
      </c>
      <c r="B23" s="8" t="s">
        <v>58</v>
      </c>
      <c r="C23">
        <v>23</v>
      </c>
      <c r="D23">
        <v>55</v>
      </c>
      <c r="E23">
        <v>73</v>
      </c>
      <c r="F23">
        <v>55</v>
      </c>
      <c r="G23">
        <v>84</v>
      </c>
      <c r="H23">
        <v>28</v>
      </c>
      <c r="I23">
        <v>59</v>
      </c>
      <c r="J23">
        <v>12</v>
      </c>
      <c r="K23">
        <v>66</v>
      </c>
      <c r="L23">
        <v>14</v>
      </c>
      <c r="M23" s="16">
        <f t="shared" si="0"/>
        <v>469</v>
      </c>
      <c r="N23">
        <v>126</v>
      </c>
      <c r="O23" s="7"/>
    </row>
    <row r="24" spans="1:15" x14ac:dyDescent="0.2">
      <c r="A24" s="8">
        <v>36891</v>
      </c>
      <c r="B24" t="s">
        <v>95</v>
      </c>
      <c r="C24">
        <v>4</v>
      </c>
      <c r="D24">
        <v>28</v>
      </c>
      <c r="E24">
        <v>44</v>
      </c>
      <c r="F24">
        <v>37</v>
      </c>
      <c r="G24">
        <v>49</v>
      </c>
      <c r="H24">
        <v>33</v>
      </c>
      <c r="I24">
        <v>37</v>
      </c>
      <c r="J24">
        <v>45</v>
      </c>
      <c r="K24">
        <v>37</v>
      </c>
      <c r="L24">
        <v>0</v>
      </c>
      <c r="M24" s="16">
        <f t="shared" si="0"/>
        <v>314</v>
      </c>
      <c r="N24">
        <v>106</v>
      </c>
      <c r="O24" s="7"/>
    </row>
    <row r="25" spans="1:15" x14ac:dyDescent="0.2">
      <c r="A25" s="8">
        <v>36891</v>
      </c>
      <c r="B25" t="s">
        <v>96</v>
      </c>
      <c r="C25">
        <v>74</v>
      </c>
      <c r="D25">
        <v>25</v>
      </c>
      <c r="E25">
        <v>8</v>
      </c>
      <c r="F25">
        <v>10</v>
      </c>
      <c r="G25">
        <v>4</v>
      </c>
      <c r="H25">
        <v>2</v>
      </c>
      <c r="I25">
        <v>7</v>
      </c>
      <c r="J25">
        <v>1</v>
      </c>
      <c r="K25">
        <v>8</v>
      </c>
      <c r="L25">
        <v>0</v>
      </c>
      <c r="M25" s="16">
        <f t="shared" si="0"/>
        <v>139</v>
      </c>
      <c r="N25">
        <v>86</v>
      </c>
      <c r="O25" s="7"/>
    </row>
    <row r="26" spans="1:15" x14ac:dyDescent="0.2">
      <c r="M26" s="16"/>
      <c r="O26" s="7"/>
    </row>
    <row r="27" spans="1:15" x14ac:dyDescent="0.2">
      <c r="A27" t="s">
        <v>27</v>
      </c>
      <c r="C27" s="9">
        <f t="shared" ref="C27:N27" si="1">AVERAGE(C3:C25)</f>
        <v>42.521739130434781</v>
      </c>
      <c r="D27" s="9">
        <f t="shared" si="1"/>
        <v>59.913043478260867</v>
      </c>
      <c r="E27" s="9">
        <f t="shared" si="1"/>
        <v>96.347826086956516</v>
      </c>
      <c r="F27" s="9">
        <f t="shared" si="1"/>
        <v>88.652173913043484</v>
      </c>
      <c r="G27" s="9">
        <f t="shared" si="1"/>
        <v>107.91304347826087</v>
      </c>
      <c r="H27" s="9">
        <f t="shared" si="1"/>
        <v>87.608695652173907</v>
      </c>
      <c r="I27" s="9">
        <f t="shared" si="1"/>
        <v>105.95652173913044</v>
      </c>
      <c r="J27" s="9">
        <f t="shared" si="1"/>
        <v>86.869565217391298</v>
      </c>
      <c r="K27" s="9">
        <f t="shared" si="1"/>
        <v>106.34782608695652</v>
      </c>
      <c r="L27" s="9">
        <f t="shared" si="1"/>
        <v>10.739130434782609</v>
      </c>
      <c r="M27" s="9">
        <f t="shared" si="1"/>
        <v>792.86956521739125</v>
      </c>
      <c r="N27" s="9">
        <f t="shared" si="1"/>
        <v>195.2608695652174</v>
      </c>
      <c r="O27" s="11"/>
    </row>
    <row r="30" spans="1:15" x14ac:dyDescent="0.2">
      <c r="K30" s="8"/>
    </row>
  </sheetData>
  <phoneticPr fontId="1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V23"/>
  <sheetViews>
    <sheetView topLeftCell="A10" workbookViewId="0"/>
  </sheetViews>
  <sheetFormatPr defaultRowHeight="12.75" x14ac:dyDescent="0.2"/>
  <cols>
    <col min="1" max="1" width="7.28515625" customWidth="1"/>
    <col min="2" max="2" width="11.140625" customWidth="1"/>
    <col min="3" max="12" width="6.28515625" customWidth="1"/>
    <col min="14" max="14" width="7" customWidth="1"/>
  </cols>
  <sheetData>
    <row r="1" spans="1:256" ht="24" customHeight="1" x14ac:dyDescent="0.2">
      <c r="A1" s="17" t="s">
        <v>97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30" t="s">
        <v>4</v>
      </c>
      <c r="N2" s="15" t="s">
        <v>5</v>
      </c>
      <c r="O2" s="15"/>
    </row>
    <row r="3" spans="1:256" x14ac:dyDescent="0.2">
      <c r="A3" s="8">
        <v>37256</v>
      </c>
      <c r="B3" t="s">
        <v>7</v>
      </c>
      <c r="C3">
        <v>64</v>
      </c>
      <c r="D3">
        <v>105</v>
      </c>
      <c r="E3">
        <v>172</v>
      </c>
      <c r="F3">
        <v>191</v>
      </c>
      <c r="G3">
        <v>217</v>
      </c>
      <c r="H3">
        <v>203</v>
      </c>
      <c r="I3">
        <v>214</v>
      </c>
      <c r="J3">
        <v>183</v>
      </c>
      <c r="K3">
        <v>203</v>
      </c>
      <c r="L3">
        <v>0</v>
      </c>
      <c r="M3" s="31">
        <f>SUM(C3:L3)</f>
        <v>1552</v>
      </c>
      <c r="N3">
        <v>261</v>
      </c>
      <c r="O3" s="7"/>
    </row>
    <row r="4" spans="1:256" x14ac:dyDescent="0.2">
      <c r="A4" s="8">
        <v>37256</v>
      </c>
      <c r="B4" t="s">
        <v>14</v>
      </c>
      <c r="C4">
        <v>81</v>
      </c>
      <c r="D4">
        <v>124</v>
      </c>
      <c r="E4">
        <v>185</v>
      </c>
      <c r="F4">
        <v>181</v>
      </c>
      <c r="G4">
        <v>196</v>
      </c>
      <c r="H4">
        <v>179</v>
      </c>
      <c r="I4">
        <v>183</v>
      </c>
      <c r="J4">
        <v>187</v>
      </c>
      <c r="K4">
        <v>193</v>
      </c>
      <c r="L4">
        <v>0</v>
      </c>
      <c r="M4" s="31">
        <f>SUM(C4:L4)</f>
        <v>1509</v>
      </c>
      <c r="N4">
        <v>254</v>
      </c>
      <c r="O4" s="7"/>
    </row>
    <row r="5" spans="1:256" x14ac:dyDescent="0.2">
      <c r="A5" s="8">
        <v>37256</v>
      </c>
      <c r="B5" t="s">
        <v>88</v>
      </c>
      <c r="C5">
        <v>76</v>
      </c>
      <c r="D5">
        <v>146</v>
      </c>
      <c r="E5">
        <v>211</v>
      </c>
      <c r="F5">
        <v>194</v>
      </c>
      <c r="G5">
        <v>187</v>
      </c>
      <c r="H5">
        <v>148</v>
      </c>
      <c r="I5">
        <v>190</v>
      </c>
      <c r="J5">
        <v>143</v>
      </c>
      <c r="K5">
        <v>174</v>
      </c>
      <c r="L5">
        <v>0</v>
      </c>
      <c r="M5" s="31">
        <f t="shared" ref="M5:M14" si="0">SUM(C5:L5)</f>
        <v>1469</v>
      </c>
      <c r="N5">
        <v>263</v>
      </c>
      <c r="O5" s="7"/>
    </row>
    <row r="6" spans="1:256" x14ac:dyDescent="0.2">
      <c r="A6" s="8">
        <v>37256</v>
      </c>
      <c r="B6" t="s">
        <v>10</v>
      </c>
      <c r="C6">
        <v>63</v>
      </c>
      <c r="D6">
        <v>77</v>
      </c>
      <c r="E6">
        <v>134</v>
      </c>
      <c r="F6">
        <v>128</v>
      </c>
      <c r="G6">
        <v>173</v>
      </c>
      <c r="H6">
        <v>153</v>
      </c>
      <c r="I6">
        <v>183</v>
      </c>
      <c r="J6">
        <v>141</v>
      </c>
      <c r="K6">
        <v>169</v>
      </c>
      <c r="L6">
        <v>47</v>
      </c>
      <c r="M6" s="31">
        <f t="shared" si="0"/>
        <v>1268</v>
      </c>
      <c r="N6">
        <v>245</v>
      </c>
      <c r="O6" s="7"/>
    </row>
    <row r="7" spans="1:256" x14ac:dyDescent="0.2">
      <c r="A7" s="8">
        <v>37256</v>
      </c>
      <c r="B7" t="s">
        <v>8</v>
      </c>
      <c r="C7">
        <v>34</v>
      </c>
      <c r="D7">
        <v>83</v>
      </c>
      <c r="E7">
        <v>135</v>
      </c>
      <c r="F7">
        <v>149</v>
      </c>
      <c r="G7">
        <v>168</v>
      </c>
      <c r="H7">
        <v>155</v>
      </c>
      <c r="I7">
        <v>184</v>
      </c>
      <c r="J7">
        <v>155</v>
      </c>
      <c r="K7">
        <v>168</v>
      </c>
      <c r="L7">
        <v>0</v>
      </c>
      <c r="M7" s="31">
        <f t="shared" si="0"/>
        <v>1231</v>
      </c>
      <c r="N7">
        <v>246</v>
      </c>
      <c r="O7" s="7"/>
    </row>
    <row r="8" spans="1:256" x14ac:dyDescent="0.2">
      <c r="A8" s="8">
        <v>37256</v>
      </c>
      <c r="B8" t="s">
        <v>51</v>
      </c>
      <c r="C8">
        <v>39</v>
      </c>
      <c r="D8">
        <v>65</v>
      </c>
      <c r="E8">
        <v>98</v>
      </c>
      <c r="F8">
        <v>136</v>
      </c>
      <c r="G8">
        <v>168</v>
      </c>
      <c r="H8">
        <v>152</v>
      </c>
      <c r="I8">
        <v>187</v>
      </c>
      <c r="J8">
        <v>129</v>
      </c>
      <c r="K8">
        <v>159</v>
      </c>
      <c r="L8">
        <v>0</v>
      </c>
      <c r="M8" s="31">
        <f t="shared" si="0"/>
        <v>1133</v>
      </c>
      <c r="N8">
        <v>245</v>
      </c>
      <c r="O8" s="7"/>
    </row>
    <row r="9" spans="1:256" x14ac:dyDescent="0.2">
      <c r="A9" s="8">
        <v>37256</v>
      </c>
      <c r="B9" t="s">
        <v>81</v>
      </c>
      <c r="C9">
        <v>32</v>
      </c>
      <c r="D9">
        <v>73</v>
      </c>
      <c r="E9">
        <v>118</v>
      </c>
      <c r="F9">
        <v>103</v>
      </c>
      <c r="G9">
        <v>154</v>
      </c>
      <c r="H9">
        <v>118</v>
      </c>
      <c r="I9">
        <v>151</v>
      </c>
      <c r="J9">
        <v>108</v>
      </c>
      <c r="K9">
        <v>138</v>
      </c>
      <c r="L9">
        <v>42</v>
      </c>
      <c r="M9" s="31">
        <f t="shared" si="0"/>
        <v>1037</v>
      </c>
      <c r="N9">
        <v>214</v>
      </c>
      <c r="O9" s="7"/>
    </row>
    <row r="10" spans="1:256" x14ac:dyDescent="0.2">
      <c r="A10" s="8">
        <v>37256</v>
      </c>
      <c r="B10" t="s">
        <v>49</v>
      </c>
      <c r="C10">
        <v>18</v>
      </c>
      <c r="D10">
        <v>35</v>
      </c>
      <c r="E10">
        <v>74</v>
      </c>
      <c r="F10">
        <v>114</v>
      </c>
      <c r="G10">
        <v>169</v>
      </c>
      <c r="H10">
        <v>140</v>
      </c>
      <c r="I10">
        <v>181</v>
      </c>
      <c r="J10">
        <v>110</v>
      </c>
      <c r="K10">
        <v>175</v>
      </c>
      <c r="L10">
        <v>0</v>
      </c>
      <c r="M10" s="31">
        <f t="shared" si="0"/>
        <v>1016</v>
      </c>
      <c r="N10">
        <v>246</v>
      </c>
      <c r="O10" s="7"/>
    </row>
    <row r="11" spans="1:256" x14ac:dyDescent="0.2">
      <c r="A11" s="8">
        <v>37256</v>
      </c>
      <c r="B11" t="s">
        <v>52</v>
      </c>
      <c r="C11">
        <v>30</v>
      </c>
      <c r="D11">
        <v>62</v>
      </c>
      <c r="E11">
        <v>92</v>
      </c>
      <c r="F11">
        <v>96</v>
      </c>
      <c r="G11">
        <v>110</v>
      </c>
      <c r="H11">
        <v>94</v>
      </c>
      <c r="I11">
        <v>117</v>
      </c>
      <c r="J11">
        <v>80</v>
      </c>
      <c r="K11">
        <v>120</v>
      </c>
      <c r="L11">
        <v>0</v>
      </c>
      <c r="M11" s="31">
        <f t="shared" si="0"/>
        <v>801</v>
      </c>
      <c r="N11">
        <v>219</v>
      </c>
      <c r="O11" s="7"/>
    </row>
    <row r="12" spans="1:256" x14ac:dyDescent="0.2">
      <c r="A12" s="8">
        <v>37256</v>
      </c>
      <c r="B12" t="s">
        <v>98</v>
      </c>
      <c r="C12">
        <v>22</v>
      </c>
      <c r="D12">
        <v>58</v>
      </c>
      <c r="E12">
        <v>141</v>
      </c>
      <c r="F12">
        <v>113</v>
      </c>
      <c r="G12">
        <v>113</v>
      </c>
      <c r="H12">
        <v>85</v>
      </c>
      <c r="I12">
        <v>97</v>
      </c>
      <c r="J12">
        <v>52</v>
      </c>
      <c r="K12">
        <v>93</v>
      </c>
      <c r="L12">
        <v>0</v>
      </c>
      <c r="M12" s="31">
        <f t="shared" si="0"/>
        <v>774</v>
      </c>
      <c r="N12">
        <v>200</v>
      </c>
      <c r="O12" s="7"/>
    </row>
    <row r="13" spans="1:256" x14ac:dyDescent="0.2">
      <c r="A13" s="8">
        <v>37256</v>
      </c>
      <c r="B13" t="s">
        <v>92</v>
      </c>
      <c r="C13">
        <v>49</v>
      </c>
      <c r="D13">
        <v>52</v>
      </c>
      <c r="E13">
        <v>85</v>
      </c>
      <c r="F13">
        <v>111</v>
      </c>
      <c r="G13">
        <v>108</v>
      </c>
      <c r="H13">
        <v>78</v>
      </c>
      <c r="I13">
        <v>105</v>
      </c>
      <c r="J13">
        <v>61</v>
      </c>
      <c r="K13">
        <v>120</v>
      </c>
      <c r="L13">
        <v>0</v>
      </c>
      <c r="M13" s="31">
        <f t="shared" si="0"/>
        <v>769</v>
      </c>
      <c r="N13">
        <v>203</v>
      </c>
      <c r="O13" s="7"/>
    </row>
    <row r="14" spans="1:256" x14ac:dyDescent="0.2">
      <c r="A14" s="8">
        <v>37256</v>
      </c>
      <c r="B14" t="s">
        <v>76</v>
      </c>
      <c r="C14">
        <v>77</v>
      </c>
      <c r="D14">
        <v>78</v>
      </c>
      <c r="E14">
        <v>80</v>
      </c>
      <c r="F14">
        <v>57</v>
      </c>
      <c r="G14">
        <v>81</v>
      </c>
      <c r="H14">
        <v>34</v>
      </c>
      <c r="I14">
        <v>81</v>
      </c>
      <c r="J14">
        <v>67</v>
      </c>
      <c r="K14">
        <v>86</v>
      </c>
      <c r="L14">
        <v>47</v>
      </c>
      <c r="M14" s="31">
        <f t="shared" si="0"/>
        <v>688</v>
      </c>
      <c r="N14">
        <v>202</v>
      </c>
      <c r="O14" s="7"/>
    </row>
    <row r="15" spans="1:256" x14ac:dyDescent="0.2">
      <c r="A15" s="8">
        <v>37256</v>
      </c>
      <c r="B15" t="s">
        <v>99</v>
      </c>
      <c r="C15">
        <v>37</v>
      </c>
      <c r="D15">
        <v>54</v>
      </c>
      <c r="E15">
        <v>81</v>
      </c>
      <c r="F15">
        <v>66</v>
      </c>
      <c r="G15">
        <v>102</v>
      </c>
      <c r="H15">
        <v>50</v>
      </c>
      <c r="I15">
        <v>95</v>
      </c>
      <c r="J15">
        <v>66</v>
      </c>
      <c r="K15">
        <v>107</v>
      </c>
      <c r="L15">
        <v>0</v>
      </c>
      <c r="M15" s="31">
        <v>642</v>
      </c>
      <c r="N15">
        <v>177</v>
      </c>
      <c r="O15" s="7"/>
    </row>
    <row r="16" spans="1:256" x14ac:dyDescent="0.2">
      <c r="A16" s="8">
        <v>37256</v>
      </c>
      <c r="B16" t="s">
        <v>41</v>
      </c>
      <c r="C16">
        <v>59</v>
      </c>
      <c r="D16">
        <v>26</v>
      </c>
      <c r="E16">
        <v>116</v>
      </c>
      <c r="F16">
        <v>30</v>
      </c>
      <c r="G16">
        <v>59</v>
      </c>
      <c r="H16">
        <v>34</v>
      </c>
      <c r="I16">
        <v>81</v>
      </c>
      <c r="J16">
        <v>43</v>
      </c>
      <c r="K16">
        <v>96</v>
      </c>
      <c r="L16">
        <v>32</v>
      </c>
      <c r="M16" s="31">
        <f t="shared" ref="M16:M21" si="1">SUM(C16:L16)</f>
        <v>576</v>
      </c>
      <c r="N16">
        <v>185</v>
      </c>
      <c r="O16" s="7"/>
    </row>
    <row r="17" spans="1:15" x14ac:dyDescent="0.2">
      <c r="A17" s="8">
        <v>37256</v>
      </c>
      <c r="B17" t="s">
        <v>58</v>
      </c>
      <c r="C17">
        <v>21</v>
      </c>
      <c r="D17">
        <v>43</v>
      </c>
      <c r="E17">
        <v>65</v>
      </c>
      <c r="F17">
        <v>40</v>
      </c>
      <c r="G17">
        <v>91</v>
      </c>
      <c r="H17">
        <v>43</v>
      </c>
      <c r="I17">
        <v>64</v>
      </c>
      <c r="J17">
        <v>49</v>
      </c>
      <c r="K17">
        <v>77</v>
      </c>
      <c r="L17">
        <v>22</v>
      </c>
      <c r="M17" s="31">
        <f t="shared" si="1"/>
        <v>515</v>
      </c>
      <c r="N17">
        <v>128</v>
      </c>
      <c r="O17" s="7"/>
    </row>
    <row r="18" spans="1:15" x14ac:dyDescent="0.2">
      <c r="A18" s="8">
        <v>37256</v>
      </c>
      <c r="B18" s="8" t="s">
        <v>100</v>
      </c>
      <c r="C18">
        <v>49</v>
      </c>
      <c r="D18">
        <v>41</v>
      </c>
      <c r="E18">
        <v>88</v>
      </c>
      <c r="F18">
        <v>82</v>
      </c>
      <c r="G18">
        <v>67</v>
      </c>
      <c r="H18">
        <v>51</v>
      </c>
      <c r="I18">
        <v>55</v>
      </c>
      <c r="J18">
        <v>28</v>
      </c>
      <c r="K18">
        <v>70</v>
      </c>
      <c r="L18">
        <v>0</v>
      </c>
      <c r="M18" s="31">
        <f t="shared" si="1"/>
        <v>531</v>
      </c>
      <c r="N18">
        <v>168</v>
      </c>
      <c r="O18" s="7"/>
    </row>
    <row r="19" spans="1:15" x14ac:dyDescent="0.2">
      <c r="A19" s="8">
        <v>36870</v>
      </c>
      <c r="B19" t="s">
        <v>55</v>
      </c>
      <c r="C19">
        <v>4</v>
      </c>
      <c r="D19">
        <v>38</v>
      </c>
      <c r="E19">
        <v>52</v>
      </c>
      <c r="F19">
        <v>39</v>
      </c>
      <c r="G19">
        <v>55</v>
      </c>
      <c r="H19">
        <v>29</v>
      </c>
      <c r="I19">
        <v>79</v>
      </c>
      <c r="J19">
        <v>33</v>
      </c>
      <c r="K19">
        <v>113</v>
      </c>
      <c r="L19">
        <v>0</v>
      </c>
      <c r="M19" s="31">
        <f t="shared" si="1"/>
        <v>442</v>
      </c>
      <c r="N19">
        <v>164</v>
      </c>
      <c r="O19" s="7"/>
    </row>
    <row r="20" spans="1:15" x14ac:dyDescent="0.2">
      <c r="A20" s="8">
        <v>37256</v>
      </c>
      <c r="B20" t="s">
        <v>101</v>
      </c>
      <c r="C20">
        <v>12</v>
      </c>
      <c r="D20">
        <v>17</v>
      </c>
      <c r="E20">
        <v>65</v>
      </c>
      <c r="F20">
        <v>28</v>
      </c>
      <c r="G20">
        <v>35</v>
      </c>
      <c r="H20">
        <v>14</v>
      </c>
      <c r="I20">
        <v>43</v>
      </c>
      <c r="J20">
        <v>32</v>
      </c>
      <c r="K20">
        <v>153</v>
      </c>
      <c r="L20">
        <v>0</v>
      </c>
      <c r="M20" s="31">
        <f t="shared" si="1"/>
        <v>399</v>
      </c>
      <c r="N20">
        <v>178</v>
      </c>
      <c r="O20" s="7"/>
    </row>
    <row r="21" spans="1:15" x14ac:dyDescent="0.2">
      <c r="A21" s="8">
        <v>37256</v>
      </c>
      <c r="B21" t="s">
        <v>102</v>
      </c>
      <c r="C21">
        <v>0</v>
      </c>
      <c r="D21">
        <v>8</v>
      </c>
      <c r="E21">
        <v>22</v>
      </c>
      <c r="F21">
        <v>23</v>
      </c>
      <c r="G21">
        <v>62</v>
      </c>
      <c r="H21">
        <v>50</v>
      </c>
      <c r="I21">
        <v>63</v>
      </c>
      <c r="J21">
        <v>42</v>
      </c>
      <c r="K21">
        <v>51</v>
      </c>
      <c r="L21">
        <v>6</v>
      </c>
      <c r="M21" s="31">
        <f t="shared" si="1"/>
        <v>327</v>
      </c>
      <c r="N21">
        <v>123</v>
      </c>
      <c r="O21" s="7"/>
    </row>
    <row r="22" spans="1:15" x14ac:dyDescent="0.2">
      <c r="M22" s="31"/>
      <c r="O22" s="7"/>
    </row>
    <row r="23" spans="1:15" x14ac:dyDescent="0.2">
      <c r="A23" t="s">
        <v>27</v>
      </c>
      <c r="C23" s="9">
        <f t="shared" ref="C23:N23" si="2">AVERAGE(C3:C21)</f>
        <v>40.368421052631582</v>
      </c>
      <c r="D23" s="9">
        <f t="shared" si="2"/>
        <v>62.368421052631582</v>
      </c>
      <c r="E23" s="9">
        <f t="shared" si="2"/>
        <v>106</v>
      </c>
      <c r="F23" s="9">
        <f t="shared" si="2"/>
        <v>99</v>
      </c>
      <c r="G23" s="9">
        <f t="shared" si="2"/>
        <v>121.84210526315789</v>
      </c>
      <c r="H23" s="9">
        <f t="shared" si="2"/>
        <v>95.263157894736835</v>
      </c>
      <c r="I23" s="9">
        <f t="shared" si="2"/>
        <v>123.84210526315789</v>
      </c>
      <c r="J23" s="9">
        <f t="shared" si="2"/>
        <v>89.94736842105263</v>
      </c>
      <c r="K23" s="9">
        <f t="shared" si="2"/>
        <v>129.73684210526315</v>
      </c>
      <c r="L23" s="9">
        <f t="shared" si="2"/>
        <v>10.315789473684211</v>
      </c>
      <c r="M23" s="9">
        <f t="shared" si="2"/>
        <v>877.84210526315792</v>
      </c>
      <c r="N23" s="9">
        <f t="shared" si="2"/>
        <v>206.36842105263159</v>
      </c>
      <c r="O23" s="11"/>
    </row>
  </sheetData>
  <phoneticPr fontId="11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V38"/>
  <sheetViews>
    <sheetView workbookViewId="0">
      <selection activeCell="A2" sqref="A2"/>
    </sheetView>
  </sheetViews>
  <sheetFormatPr defaultRowHeight="12.75" x14ac:dyDescent="0.2"/>
  <cols>
    <col min="1" max="1" width="7.28515625" customWidth="1"/>
    <col min="2" max="2" width="11.28515625" customWidth="1"/>
    <col min="3" max="12" width="6.28515625" customWidth="1"/>
    <col min="13" max="13" width="5.5703125" customWidth="1"/>
    <col min="14" max="14" width="6.85546875" customWidth="1"/>
  </cols>
  <sheetData>
    <row r="1" spans="1:256" ht="24" customHeight="1" x14ac:dyDescent="0.2">
      <c r="A1" s="17" t="s">
        <v>120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32" t="s">
        <v>4</v>
      </c>
      <c r="N2" s="15" t="s">
        <v>5</v>
      </c>
      <c r="O2" s="15"/>
    </row>
    <row r="3" spans="1:256" x14ac:dyDescent="0.2">
      <c r="A3" s="8">
        <v>37621</v>
      </c>
      <c r="B3" t="s">
        <v>14</v>
      </c>
      <c r="C3">
        <v>72</v>
      </c>
      <c r="D3">
        <v>116</v>
      </c>
      <c r="E3">
        <v>173</v>
      </c>
      <c r="F3">
        <v>170</v>
      </c>
      <c r="G3">
        <v>195</v>
      </c>
      <c r="H3">
        <v>184</v>
      </c>
      <c r="I3">
        <v>192</v>
      </c>
      <c r="J3">
        <v>174</v>
      </c>
      <c r="K3">
        <v>195</v>
      </c>
      <c r="L3">
        <v>0</v>
      </c>
      <c r="M3" s="33">
        <f t="shared" ref="M3:M27" si="0">SUM(C3:L3)</f>
        <v>1471</v>
      </c>
      <c r="N3">
        <v>260</v>
      </c>
      <c r="O3" s="7"/>
    </row>
    <row r="4" spans="1:256" x14ac:dyDescent="0.2">
      <c r="A4" s="8">
        <v>37621</v>
      </c>
      <c r="B4" t="s">
        <v>7</v>
      </c>
      <c r="C4">
        <v>49</v>
      </c>
      <c r="D4">
        <v>76</v>
      </c>
      <c r="E4">
        <v>130</v>
      </c>
      <c r="F4">
        <v>134</v>
      </c>
      <c r="G4">
        <v>159</v>
      </c>
      <c r="H4">
        <v>149</v>
      </c>
      <c r="I4">
        <v>154</v>
      </c>
      <c r="J4">
        <v>129</v>
      </c>
      <c r="K4">
        <v>151</v>
      </c>
      <c r="L4">
        <v>0</v>
      </c>
      <c r="M4" s="33">
        <f t="shared" si="0"/>
        <v>1131</v>
      </c>
      <c r="N4">
        <v>236</v>
      </c>
      <c r="O4" s="7"/>
    </row>
    <row r="5" spans="1:256" x14ac:dyDescent="0.2">
      <c r="A5" s="8">
        <v>37621</v>
      </c>
      <c r="B5" t="s">
        <v>88</v>
      </c>
      <c r="C5">
        <v>98</v>
      </c>
      <c r="D5">
        <v>117</v>
      </c>
      <c r="E5">
        <v>176</v>
      </c>
      <c r="F5">
        <v>85</v>
      </c>
      <c r="G5">
        <v>130</v>
      </c>
      <c r="H5">
        <v>77</v>
      </c>
      <c r="I5">
        <v>143</v>
      </c>
      <c r="J5">
        <v>60</v>
      </c>
      <c r="K5">
        <v>132</v>
      </c>
      <c r="L5">
        <v>18</v>
      </c>
      <c r="M5" s="33">
        <f t="shared" si="0"/>
        <v>1036</v>
      </c>
      <c r="N5">
        <v>237</v>
      </c>
      <c r="O5" s="7"/>
    </row>
    <row r="6" spans="1:256" x14ac:dyDescent="0.2">
      <c r="A6" s="8">
        <v>37621</v>
      </c>
      <c r="B6" t="s">
        <v>8</v>
      </c>
      <c r="C6" s="9">
        <v>11</v>
      </c>
      <c r="D6" s="9">
        <v>76</v>
      </c>
      <c r="E6" s="9">
        <v>110</v>
      </c>
      <c r="F6" s="9">
        <v>96</v>
      </c>
      <c r="G6" s="9">
        <v>152</v>
      </c>
      <c r="H6" s="9">
        <v>82</v>
      </c>
      <c r="I6" s="9">
        <v>150</v>
      </c>
      <c r="J6" s="9">
        <v>72</v>
      </c>
      <c r="K6" s="9">
        <v>136</v>
      </c>
      <c r="L6" s="9">
        <v>0</v>
      </c>
      <c r="M6" s="33">
        <f t="shared" si="0"/>
        <v>885</v>
      </c>
      <c r="N6" s="9">
        <v>218</v>
      </c>
      <c r="O6" s="7"/>
    </row>
    <row r="7" spans="1:256" x14ac:dyDescent="0.2">
      <c r="A7" s="8">
        <v>37621</v>
      </c>
      <c r="B7" t="s">
        <v>12</v>
      </c>
      <c r="C7">
        <v>84</v>
      </c>
      <c r="D7">
        <v>76</v>
      </c>
      <c r="E7">
        <v>88</v>
      </c>
      <c r="F7">
        <v>76</v>
      </c>
      <c r="G7">
        <v>101</v>
      </c>
      <c r="H7">
        <v>77</v>
      </c>
      <c r="I7">
        <v>115</v>
      </c>
      <c r="J7">
        <v>89</v>
      </c>
      <c r="K7">
        <v>132</v>
      </c>
      <c r="L7">
        <v>44</v>
      </c>
      <c r="M7" s="33">
        <f t="shared" si="0"/>
        <v>882</v>
      </c>
      <c r="N7">
        <v>244</v>
      </c>
      <c r="O7" s="7"/>
    </row>
    <row r="8" spans="1:256" x14ac:dyDescent="0.2">
      <c r="A8" s="8">
        <v>37256</v>
      </c>
      <c r="B8" t="s">
        <v>10</v>
      </c>
      <c r="C8">
        <v>37</v>
      </c>
      <c r="D8">
        <v>45</v>
      </c>
      <c r="E8">
        <v>76</v>
      </c>
      <c r="F8">
        <v>93</v>
      </c>
      <c r="G8">
        <v>106</v>
      </c>
      <c r="H8">
        <v>118</v>
      </c>
      <c r="I8">
        <v>134</v>
      </c>
      <c r="J8">
        <v>109</v>
      </c>
      <c r="K8">
        <v>100</v>
      </c>
      <c r="L8">
        <v>23</v>
      </c>
      <c r="M8" s="33">
        <f t="shared" si="0"/>
        <v>841</v>
      </c>
      <c r="N8">
        <v>201</v>
      </c>
      <c r="O8" s="7"/>
    </row>
    <row r="9" spans="1:256" x14ac:dyDescent="0.2">
      <c r="A9" s="8">
        <v>37621</v>
      </c>
      <c r="B9" t="s">
        <v>51</v>
      </c>
      <c r="C9">
        <v>5</v>
      </c>
      <c r="D9">
        <v>41</v>
      </c>
      <c r="E9">
        <v>59</v>
      </c>
      <c r="F9">
        <v>85</v>
      </c>
      <c r="G9">
        <v>116</v>
      </c>
      <c r="H9">
        <v>107</v>
      </c>
      <c r="I9">
        <v>134</v>
      </c>
      <c r="J9">
        <v>104</v>
      </c>
      <c r="K9">
        <v>110</v>
      </c>
      <c r="L9">
        <v>0</v>
      </c>
      <c r="M9" s="33">
        <f t="shared" si="0"/>
        <v>761</v>
      </c>
      <c r="N9">
        <v>195</v>
      </c>
      <c r="O9" s="7"/>
    </row>
    <row r="10" spans="1:256" x14ac:dyDescent="0.2">
      <c r="A10" s="8">
        <v>37621</v>
      </c>
      <c r="B10" t="s">
        <v>52</v>
      </c>
      <c r="C10">
        <v>40</v>
      </c>
      <c r="D10">
        <v>56</v>
      </c>
      <c r="E10">
        <v>74</v>
      </c>
      <c r="F10">
        <v>81</v>
      </c>
      <c r="G10">
        <v>89</v>
      </c>
      <c r="H10">
        <v>93</v>
      </c>
      <c r="I10">
        <v>108</v>
      </c>
      <c r="J10">
        <v>86</v>
      </c>
      <c r="K10">
        <v>105</v>
      </c>
      <c r="L10">
        <v>0</v>
      </c>
      <c r="M10" s="33">
        <f t="shared" si="0"/>
        <v>732</v>
      </c>
      <c r="N10">
        <v>190</v>
      </c>
      <c r="O10" s="7"/>
    </row>
    <row r="11" spans="1:256" x14ac:dyDescent="0.2">
      <c r="A11" s="8">
        <v>37621</v>
      </c>
      <c r="B11" t="s">
        <v>49</v>
      </c>
      <c r="C11">
        <v>13</v>
      </c>
      <c r="D11">
        <v>20</v>
      </c>
      <c r="E11">
        <v>52</v>
      </c>
      <c r="F11">
        <v>73</v>
      </c>
      <c r="G11">
        <v>129</v>
      </c>
      <c r="H11">
        <v>90</v>
      </c>
      <c r="I11">
        <v>143</v>
      </c>
      <c r="J11">
        <v>79</v>
      </c>
      <c r="K11">
        <v>125</v>
      </c>
      <c r="L11">
        <v>0</v>
      </c>
      <c r="M11" s="33">
        <f t="shared" si="0"/>
        <v>724</v>
      </c>
      <c r="N11">
        <v>208</v>
      </c>
      <c r="O11" s="7"/>
    </row>
    <row r="12" spans="1:256" x14ac:dyDescent="0.2">
      <c r="A12" s="8">
        <v>37621</v>
      </c>
      <c r="B12" t="s">
        <v>99</v>
      </c>
      <c r="C12">
        <v>47</v>
      </c>
      <c r="D12">
        <v>55</v>
      </c>
      <c r="E12">
        <v>86</v>
      </c>
      <c r="F12">
        <v>72</v>
      </c>
      <c r="G12">
        <v>107</v>
      </c>
      <c r="H12">
        <v>74</v>
      </c>
      <c r="I12">
        <v>110</v>
      </c>
      <c r="J12">
        <v>63</v>
      </c>
      <c r="K12">
        <v>101</v>
      </c>
      <c r="L12">
        <v>0</v>
      </c>
      <c r="M12" s="33">
        <f t="shared" si="0"/>
        <v>715</v>
      </c>
      <c r="N12">
        <v>186</v>
      </c>
      <c r="O12" s="7"/>
    </row>
    <row r="13" spans="1:256" x14ac:dyDescent="0.2">
      <c r="A13" s="8">
        <v>37621</v>
      </c>
      <c r="B13" t="s">
        <v>76</v>
      </c>
      <c r="C13">
        <v>86</v>
      </c>
      <c r="D13">
        <v>87</v>
      </c>
      <c r="E13">
        <v>61</v>
      </c>
      <c r="F13">
        <v>62</v>
      </c>
      <c r="G13">
        <v>71</v>
      </c>
      <c r="H13">
        <v>27</v>
      </c>
      <c r="I13">
        <v>70</v>
      </c>
      <c r="J13">
        <v>32</v>
      </c>
      <c r="K13">
        <v>81</v>
      </c>
      <c r="L13">
        <v>38</v>
      </c>
      <c r="M13" s="33">
        <f t="shared" si="0"/>
        <v>615</v>
      </c>
      <c r="N13">
        <v>205</v>
      </c>
      <c r="O13" s="7"/>
    </row>
    <row r="14" spans="1:256" x14ac:dyDescent="0.2">
      <c r="A14" s="8">
        <v>37621</v>
      </c>
      <c r="B14" t="s">
        <v>103</v>
      </c>
      <c r="C14">
        <v>56</v>
      </c>
      <c r="D14">
        <v>56</v>
      </c>
      <c r="E14">
        <v>65</v>
      </c>
      <c r="F14">
        <v>58</v>
      </c>
      <c r="G14">
        <v>73</v>
      </c>
      <c r="H14">
        <v>37</v>
      </c>
      <c r="I14">
        <v>101</v>
      </c>
      <c r="J14">
        <v>63</v>
      </c>
      <c r="K14">
        <v>105</v>
      </c>
      <c r="L14">
        <v>0</v>
      </c>
      <c r="M14" s="33">
        <f t="shared" si="0"/>
        <v>614</v>
      </c>
      <c r="N14">
        <v>154</v>
      </c>
      <c r="O14" s="7"/>
    </row>
    <row r="15" spans="1:256" x14ac:dyDescent="0.2">
      <c r="A15" s="8">
        <v>37621</v>
      </c>
      <c r="B15" t="s">
        <v>81</v>
      </c>
      <c r="C15">
        <v>15</v>
      </c>
      <c r="D15">
        <v>59</v>
      </c>
      <c r="E15">
        <v>91</v>
      </c>
      <c r="F15">
        <v>64</v>
      </c>
      <c r="G15">
        <v>103</v>
      </c>
      <c r="H15">
        <v>33</v>
      </c>
      <c r="I15">
        <v>101</v>
      </c>
      <c r="J15">
        <v>42</v>
      </c>
      <c r="K15">
        <v>82</v>
      </c>
      <c r="L15">
        <v>12</v>
      </c>
      <c r="M15" s="33">
        <f t="shared" si="0"/>
        <v>602</v>
      </c>
      <c r="N15">
        <v>172</v>
      </c>
      <c r="O15" s="7"/>
    </row>
    <row r="16" spans="1:256" x14ac:dyDescent="0.2">
      <c r="A16" s="8">
        <v>37621</v>
      </c>
      <c r="B16" t="s">
        <v>104</v>
      </c>
      <c r="C16">
        <v>0</v>
      </c>
      <c r="D16">
        <v>1</v>
      </c>
      <c r="E16">
        <v>77</v>
      </c>
      <c r="F16">
        <v>44</v>
      </c>
      <c r="G16">
        <v>103</v>
      </c>
      <c r="H16">
        <v>77</v>
      </c>
      <c r="I16">
        <v>133</v>
      </c>
      <c r="J16">
        <v>46</v>
      </c>
      <c r="K16">
        <v>95</v>
      </c>
      <c r="L16">
        <v>1</v>
      </c>
      <c r="M16" s="33">
        <f t="shared" si="0"/>
        <v>577</v>
      </c>
      <c r="N16">
        <v>162</v>
      </c>
      <c r="O16" s="7"/>
      <c r="P16" s="34"/>
    </row>
    <row r="17" spans="1:15" x14ac:dyDescent="0.2">
      <c r="A17" s="8">
        <v>37621</v>
      </c>
      <c r="B17" s="8" t="s">
        <v>101</v>
      </c>
      <c r="C17">
        <v>44</v>
      </c>
      <c r="D17">
        <v>30</v>
      </c>
      <c r="E17">
        <v>87</v>
      </c>
      <c r="F17">
        <v>59</v>
      </c>
      <c r="G17">
        <v>49</v>
      </c>
      <c r="H17">
        <v>37</v>
      </c>
      <c r="I17">
        <v>87</v>
      </c>
      <c r="J17">
        <v>40</v>
      </c>
      <c r="K17">
        <v>82</v>
      </c>
      <c r="L17">
        <v>0</v>
      </c>
      <c r="M17" s="33">
        <f t="shared" si="0"/>
        <v>515</v>
      </c>
      <c r="N17">
        <v>208</v>
      </c>
      <c r="O17" s="7"/>
    </row>
    <row r="18" spans="1:15" x14ac:dyDescent="0.2">
      <c r="A18" s="8">
        <v>37621</v>
      </c>
      <c r="B18" t="s">
        <v>105</v>
      </c>
      <c r="C18">
        <v>5</v>
      </c>
      <c r="D18">
        <v>37</v>
      </c>
      <c r="E18">
        <v>90</v>
      </c>
      <c r="F18">
        <v>46</v>
      </c>
      <c r="G18">
        <v>88</v>
      </c>
      <c r="H18">
        <v>38</v>
      </c>
      <c r="I18">
        <v>100</v>
      </c>
      <c r="J18">
        <v>0</v>
      </c>
      <c r="K18">
        <v>70</v>
      </c>
      <c r="L18">
        <v>0</v>
      </c>
      <c r="M18" s="33">
        <f t="shared" si="0"/>
        <v>474</v>
      </c>
      <c r="N18">
        <v>152</v>
      </c>
      <c r="O18" s="7"/>
    </row>
    <row r="19" spans="1:15" x14ac:dyDescent="0.2">
      <c r="A19" s="8">
        <v>37621</v>
      </c>
      <c r="B19" t="s">
        <v>41</v>
      </c>
      <c r="C19">
        <v>57</v>
      </c>
      <c r="D19">
        <v>40</v>
      </c>
      <c r="E19">
        <v>44</v>
      </c>
      <c r="F19">
        <v>38</v>
      </c>
      <c r="G19">
        <v>53</v>
      </c>
      <c r="H19">
        <v>52</v>
      </c>
      <c r="I19">
        <v>44</v>
      </c>
      <c r="J19">
        <v>44</v>
      </c>
      <c r="K19">
        <v>48</v>
      </c>
      <c r="L19">
        <v>30</v>
      </c>
      <c r="M19" s="33">
        <f t="shared" si="0"/>
        <v>450</v>
      </c>
      <c r="N19">
        <v>164</v>
      </c>
      <c r="O19" s="7"/>
    </row>
    <row r="20" spans="1:15" x14ac:dyDescent="0.2">
      <c r="A20" s="8">
        <v>37621</v>
      </c>
      <c r="B20" t="s">
        <v>83</v>
      </c>
      <c r="C20">
        <v>0</v>
      </c>
      <c r="D20">
        <v>23</v>
      </c>
      <c r="E20">
        <v>55</v>
      </c>
      <c r="F20">
        <v>58</v>
      </c>
      <c r="G20">
        <v>60</v>
      </c>
      <c r="H20">
        <v>61</v>
      </c>
      <c r="I20">
        <v>35</v>
      </c>
      <c r="J20">
        <v>50</v>
      </c>
      <c r="K20">
        <v>63</v>
      </c>
      <c r="L20">
        <v>16</v>
      </c>
      <c r="M20" s="33">
        <f t="shared" si="0"/>
        <v>421</v>
      </c>
      <c r="N20">
        <v>170</v>
      </c>
      <c r="O20" s="7"/>
    </row>
    <row r="21" spans="1:15" x14ac:dyDescent="0.2">
      <c r="A21" s="8">
        <v>37621</v>
      </c>
      <c r="B21" t="s">
        <v>58</v>
      </c>
      <c r="C21">
        <v>24</v>
      </c>
      <c r="D21">
        <v>36</v>
      </c>
      <c r="E21">
        <v>62</v>
      </c>
      <c r="F21">
        <v>30</v>
      </c>
      <c r="G21">
        <v>67</v>
      </c>
      <c r="H21">
        <v>25</v>
      </c>
      <c r="I21">
        <v>63</v>
      </c>
      <c r="J21">
        <v>23</v>
      </c>
      <c r="K21">
        <v>59</v>
      </c>
      <c r="L21">
        <v>21</v>
      </c>
      <c r="M21" s="33">
        <f t="shared" si="0"/>
        <v>410</v>
      </c>
      <c r="N21">
        <v>116</v>
      </c>
      <c r="O21" s="7"/>
    </row>
    <row r="22" spans="1:15" x14ac:dyDescent="0.2">
      <c r="A22" s="8">
        <v>37621</v>
      </c>
      <c r="B22" t="s">
        <v>106</v>
      </c>
      <c r="C22">
        <v>0</v>
      </c>
      <c r="D22">
        <v>7</v>
      </c>
      <c r="E22">
        <v>60</v>
      </c>
      <c r="F22">
        <v>44</v>
      </c>
      <c r="G22">
        <v>71</v>
      </c>
      <c r="H22">
        <v>40</v>
      </c>
      <c r="I22">
        <v>71</v>
      </c>
      <c r="J22">
        <v>29</v>
      </c>
      <c r="K22">
        <v>64</v>
      </c>
      <c r="L22">
        <v>0</v>
      </c>
      <c r="M22" s="33">
        <f t="shared" si="0"/>
        <v>386</v>
      </c>
      <c r="N22">
        <v>115</v>
      </c>
      <c r="O22" s="7"/>
    </row>
    <row r="23" spans="1:15" x14ac:dyDescent="0.2">
      <c r="A23" s="8">
        <v>37256</v>
      </c>
      <c r="B23" t="s">
        <v>107</v>
      </c>
      <c r="C23">
        <v>10</v>
      </c>
      <c r="D23">
        <v>4</v>
      </c>
      <c r="E23">
        <v>33</v>
      </c>
      <c r="F23">
        <v>29</v>
      </c>
      <c r="G23">
        <v>48</v>
      </c>
      <c r="H23">
        <v>35</v>
      </c>
      <c r="I23">
        <v>51</v>
      </c>
      <c r="J23">
        <v>56</v>
      </c>
      <c r="K23">
        <v>63</v>
      </c>
      <c r="L23">
        <v>28</v>
      </c>
      <c r="M23" s="33">
        <f t="shared" si="0"/>
        <v>357</v>
      </c>
      <c r="N23">
        <v>171</v>
      </c>
      <c r="O23" s="7"/>
    </row>
    <row r="24" spans="1:15" x14ac:dyDescent="0.2">
      <c r="A24" s="8">
        <v>37621</v>
      </c>
      <c r="B24" t="s">
        <v>85</v>
      </c>
      <c r="C24">
        <v>0</v>
      </c>
      <c r="D24">
        <v>11</v>
      </c>
      <c r="E24">
        <v>31</v>
      </c>
      <c r="F24">
        <v>60</v>
      </c>
      <c r="G24">
        <v>25</v>
      </c>
      <c r="H24">
        <v>85</v>
      </c>
      <c r="I24">
        <v>42</v>
      </c>
      <c r="J24">
        <v>58</v>
      </c>
      <c r="K24">
        <v>38</v>
      </c>
      <c r="L24">
        <v>0</v>
      </c>
      <c r="M24" s="33">
        <f t="shared" si="0"/>
        <v>350</v>
      </c>
      <c r="N24">
        <v>154</v>
      </c>
      <c r="O24" s="7"/>
    </row>
    <row r="25" spans="1:15" x14ac:dyDescent="0.2">
      <c r="A25" s="8">
        <v>37621</v>
      </c>
      <c r="B25" t="s">
        <v>95</v>
      </c>
      <c r="C25">
        <v>11</v>
      </c>
      <c r="D25">
        <v>29</v>
      </c>
      <c r="E25">
        <v>37</v>
      </c>
      <c r="F25">
        <v>33</v>
      </c>
      <c r="G25">
        <v>45</v>
      </c>
      <c r="H25">
        <v>41</v>
      </c>
      <c r="I25">
        <v>42</v>
      </c>
      <c r="J25">
        <v>36</v>
      </c>
      <c r="K25">
        <v>59</v>
      </c>
      <c r="L25">
        <v>1</v>
      </c>
      <c r="M25" s="33">
        <f t="shared" si="0"/>
        <v>334</v>
      </c>
      <c r="N25">
        <v>113</v>
      </c>
      <c r="O25" s="7"/>
    </row>
    <row r="26" spans="1:15" x14ac:dyDescent="0.2">
      <c r="A26" s="8">
        <v>37621</v>
      </c>
      <c r="B26" t="s">
        <v>98</v>
      </c>
      <c r="C26">
        <v>8</v>
      </c>
      <c r="D26">
        <v>28</v>
      </c>
      <c r="E26">
        <v>68</v>
      </c>
      <c r="F26">
        <v>30</v>
      </c>
      <c r="G26">
        <v>43</v>
      </c>
      <c r="H26">
        <v>20</v>
      </c>
      <c r="I26">
        <v>53</v>
      </c>
      <c r="J26">
        <v>11</v>
      </c>
      <c r="K26">
        <v>50</v>
      </c>
      <c r="L26">
        <v>0</v>
      </c>
      <c r="M26" s="33">
        <f t="shared" si="0"/>
        <v>311</v>
      </c>
      <c r="N26">
        <v>122</v>
      </c>
      <c r="O26" s="11"/>
    </row>
    <row r="27" spans="1:15" x14ac:dyDescent="0.2">
      <c r="A27" s="8">
        <v>37256</v>
      </c>
      <c r="B27" t="s">
        <v>100</v>
      </c>
      <c r="C27">
        <v>12</v>
      </c>
      <c r="D27">
        <v>29</v>
      </c>
      <c r="E27">
        <v>18</v>
      </c>
      <c r="F27">
        <v>12</v>
      </c>
      <c r="G27">
        <v>13</v>
      </c>
      <c r="H27">
        <v>6</v>
      </c>
      <c r="I27">
        <v>4</v>
      </c>
      <c r="J27">
        <v>6</v>
      </c>
      <c r="K27">
        <v>21</v>
      </c>
      <c r="L27">
        <v>0</v>
      </c>
      <c r="M27" s="33">
        <f t="shared" si="0"/>
        <v>121</v>
      </c>
      <c r="N27">
        <v>68</v>
      </c>
    </row>
    <row r="28" spans="1:15" x14ac:dyDescent="0.2">
      <c r="C28" s="9"/>
      <c r="D28" s="9"/>
      <c r="E28" s="9"/>
      <c r="F28" s="9"/>
      <c r="G28" s="9"/>
      <c r="H28" s="9"/>
      <c r="I28" s="9"/>
      <c r="J28" s="9"/>
      <c r="K28" s="9"/>
      <c r="L28" s="9"/>
      <c r="M28" s="33"/>
      <c r="N28" s="9"/>
    </row>
    <row r="29" spans="1:15" x14ac:dyDescent="0.2">
      <c r="A29" t="s">
        <v>27</v>
      </c>
      <c r="C29" s="9">
        <f t="shared" ref="C29:N29" si="1">AVERAGE(C3:C27)</f>
        <v>31.36</v>
      </c>
      <c r="D29" s="9">
        <f t="shared" si="1"/>
        <v>46.2</v>
      </c>
      <c r="E29" s="9">
        <f t="shared" si="1"/>
        <v>76.12</v>
      </c>
      <c r="F29" s="9">
        <f t="shared" si="1"/>
        <v>65.28</v>
      </c>
      <c r="G29" s="9">
        <f t="shared" si="1"/>
        <v>87.84</v>
      </c>
      <c r="H29" s="9">
        <f t="shared" si="1"/>
        <v>66.599999999999994</v>
      </c>
      <c r="I29" s="9">
        <f t="shared" si="1"/>
        <v>95.2</v>
      </c>
      <c r="J29" s="9">
        <f t="shared" si="1"/>
        <v>60.04</v>
      </c>
      <c r="K29" s="9">
        <f t="shared" si="1"/>
        <v>90.68</v>
      </c>
      <c r="L29" s="9">
        <f t="shared" si="1"/>
        <v>9.2799999999999994</v>
      </c>
      <c r="M29" s="9">
        <f t="shared" si="1"/>
        <v>628.6</v>
      </c>
      <c r="N29" s="9">
        <f t="shared" si="1"/>
        <v>176.84</v>
      </c>
    </row>
    <row r="35" spans="7:17" x14ac:dyDescent="0.2">
      <c r="G35" s="35"/>
    </row>
    <row r="37" spans="7:17" x14ac:dyDescent="0.2">
      <c r="Q37" s="36"/>
    </row>
    <row r="38" spans="7:17" x14ac:dyDescent="0.2">
      <c r="G38" s="37"/>
    </row>
  </sheetData>
  <phoneticPr fontId="11" type="noConversion"/>
  <printOptions gridLines="1" gridLinesSet="0"/>
  <pageMargins left="0.75" right="0.75" top="1" bottom="1" header="0.5" footer="0.5"/>
  <pageSetup paperSize="9" orientation="portrait" horizontalDpi="300" verticalDpi="300" copies="0" r:id="rId1"/>
  <headerFooter alignWithMargins="0">
    <oddHeader>&amp;A</oddHeader>
    <oddFooter>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38"/>
  <sheetViews>
    <sheetView workbookViewId="0"/>
  </sheetViews>
  <sheetFormatPr defaultRowHeight="12.75" x14ac:dyDescent="0.2"/>
  <cols>
    <col min="1" max="1" width="7.28515625" customWidth="1"/>
    <col min="2" max="2" width="11.28515625" customWidth="1"/>
    <col min="3" max="12" width="6.28515625" customWidth="1"/>
    <col min="13" max="13" width="5.5703125" customWidth="1"/>
    <col min="14" max="14" width="6.85546875" customWidth="1"/>
  </cols>
  <sheetData>
    <row r="1" spans="1:16" ht="24" customHeight="1" x14ac:dyDescent="0.2">
      <c r="A1" s="17" t="s">
        <v>119</v>
      </c>
    </row>
    <row r="2" spans="1:16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38" t="s">
        <v>4</v>
      </c>
      <c r="N2" s="15" t="s">
        <v>5</v>
      </c>
      <c r="O2" s="15"/>
    </row>
    <row r="3" spans="1:16" x14ac:dyDescent="0.2">
      <c r="A3" s="8">
        <v>37986</v>
      </c>
      <c r="B3" t="s">
        <v>8</v>
      </c>
      <c r="C3">
        <v>79</v>
      </c>
      <c r="D3">
        <v>134</v>
      </c>
      <c r="E3">
        <v>199</v>
      </c>
      <c r="F3">
        <v>209</v>
      </c>
      <c r="G3">
        <v>230</v>
      </c>
      <c r="H3">
        <v>213</v>
      </c>
      <c r="I3">
        <v>232</v>
      </c>
      <c r="J3">
        <v>204</v>
      </c>
      <c r="K3">
        <v>212</v>
      </c>
      <c r="L3">
        <v>0</v>
      </c>
      <c r="M3">
        <f t="shared" ref="M3:M30" si="0">SUM(C3:L3)</f>
        <v>1712</v>
      </c>
      <c r="N3">
        <v>266</v>
      </c>
      <c r="O3" s="7"/>
    </row>
    <row r="4" spans="1:16" x14ac:dyDescent="0.2">
      <c r="A4" s="8">
        <v>37986</v>
      </c>
      <c r="B4" t="s">
        <v>14</v>
      </c>
      <c r="C4">
        <v>78</v>
      </c>
      <c r="D4">
        <v>123</v>
      </c>
      <c r="E4">
        <v>173</v>
      </c>
      <c r="F4">
        <v>188</v>
      </c>
      <c r="G4">
        <v>214</v>
      </c>
      <c r="H4">
        <v>208</v>
      </c>
      <c r="I4">
        <v>205</v>
      </c>
      <c r="J4">
        <v>197</v>
      </c>
      <c r="K4">
        <v>202</v>
      </c>
      <c r="L4">
        <v>0</v>
      </c>
      <c r="M4">
        <f t="shared" si="0"/>
        <v>1588</v>
      </c>
      <c r="N4">
        <v>258</v>
      </c>
      <c r="O4" s="7"/>
    </row>
    <row r="5" spans="1:16" x14ac:dyDescent="0.2">
      <c r="A5" s="8">
        <v>37986</v>
      </c>
      <c r="B5" t="s">
        <v>7</v>
      </c>
      <c r="C5">
        <v>54</v>
      </c>
      <c r="D5">
        <v>96</v>
      </c>
      <c r="E5">
        <v>155</v>
      </c>
      <c r="F5">
        <v>186</v>
      </c>
      <c r="G5">
        <v>206</v>
      </c>
      <c r="H5">
        <v>196</v>
      </c>
      <c r="I5">
        <v>188</v>
      </c>
      <c r="J5">
        <v>186</v>
      </c>
      <c r="K5">
        <v>170</v>
      </c>
      <c r="L5">
        <v>0</v>
      </c>
      <c r="M5">
        <f t="shared" si="0"/>
        <v>1437</v>
      </c>
      <c r="N5">
        <v>253</v>
      </c>
      <c r="O5" s="7"/>
    </row>
    <row r="6" spans="1:16" x14ac:dyDescent="0.2">
      <c r="A6" s="8">
        <v>37986</v>
      </c>
      <c r="B6" t="s">
        <v>88</v>
      </c>
      <c r="C6">
        <v>106</v>
      </c>
      <c r="D6">
        <v>150</v>
      </c>
      <c r="E6">
        <v>160</v>
      </c>
      <c r="F6">
        <v>100</v>
      </c>
      <c r="G6">
        <v>145</v>
      </c>
      <c r="H6">
        <v>110</v>
      </c>
      <c r="I6">
        <v>160</v>
      </c>
      <c r="J6">
        <v>100</v>
      </c>
      <c r="K6">
        <v>150</v>
      </c>
      <c r="L6">
        <v>0</v>
      </c>
      <c r="M6">
        <f t="shared" si="0"/>
        <v>1181</v>
      </c>
      <c r="N6">
        <v>235</v>
      </c>
      <c r="O6" s="7"/>
    </row>
    <row r="7" spans="1:16" x14ac:dyDescent="0.2">
      <c r="A7" s="8">
        <v>37986</v>
      </c>
      <c r="B7" t="s">
        <v>51</v>
      </c>
      <c r="C7">
        <v>46</v>
      </c>
      <c r="D7">
        <v>87</v>
      </c>
      <c r="E7">
        <v>112</v>
      </c>
      <c r="F7">
        <v>113</v>
      </c>
      <c r="G7">
        <v>150</v>
      </c>
      <c r="H7">
        <v>127</v>
      </c>
      <c r="I7">
        <v>166</v>
      </c>
      <c r="J7">
        <v>117</v>
      </c>
      <c r="K7">
        <v>154</v>
      </c>
      <c r="L7">
        <v>0</v>
      </c>
      <c r="M7">
        <f t="shared" si="0"/>
        <v>1072</v>
      </c>
      <c r="N7">
        <v>229</v>
      </c>
      <c r="O7" s="7"/>
    </row>
    <row r="8" spans="1:16" x14ac:dyDescent="0.2">
      <c r="A8" s="8">
        <v>37986</v>
      </c>
      <c r="B8" t="s">
        <v>105</v>
      </c>
      <c r="C8">
        <v>0</v>
      </c>
      <c r="D8">
        <v>84</v>
      </c>
      <c r="E8">
        <v>128</v>
      </c>
      <c r="F8">
        <v>129</v>
      </c>
      <c r="G8">
        <v>137</v>
      </c>
      <c r="H8">
        <v>118</v>
      </c>
      <c r="I8">
        <v>142</v>
      </c>
      <c r="J8">
        <v>117</v>
      </c>
      <c r="K8">
        <v>129</v>
      </c>
      <c r="L8">
        <v>0</v>
      </c>
      <c r="M8">
        <f t="shared" si="0"/>
        <v>984</v>
      </c>
      <c r="N8">
        <v>217</v>
      </c>
      <c r="O8" s="7"/>
    </row>
    <row r="9" spans="1:16" x14ac:dyDescent="0.2">
      <c r="A9" s="8">
        <v>37986</v>
      </c>
      <c r="B9" t="s">
        <v>108</v>
      </c>
      <c r="C9">
        <v>37</v>
      </c>
      <c r="D9">
        <v>92</v>
      </c>
      <c r="E9">
        <v>111</v>
      </c>
      <c r="F9">
        <v>90</v>
      </c>
      <c r="G9">
        <v>133</v>
      </c>
      <c r="H9">
        <v>125</v>
      </c>
      <c r="I9">
        <v>140</v>
      </c>
      <c r="J9">
        <v>113</v>
      </c>
      <c r="K9">
        <v>126</v>
      </c>
      <c r="L9">
        <v>1</v>
      </c>
      <c r="M9">
        <f t="shared" si="0"/>
        <v>968</v>
      </c>
      <c r="N9">
        <v>208</v>
      </c>
      <c r="O9" s="7"/>
    </row>
    <row r="10" spans="1:16" x14ac:dyDescent="0.2">
      <c r="A10" s="8">
        <v>37986</v>
      </c>
      <c r="B10" t="s">
        <v>81</v>
      </c>
      <c r="C10">
        <v>0</v>
      </c>
      <c r="D10">
        <v>65</v>
      </c>
      <c r="E10">
        <v>140</v>
      </c>
      <c r="F10">
        <v>116</v>
      </c>
      <c r="G10">
        <v>138</v>
      </c>
      <c r="H10">
        <v>111</v>
      </c>
      <c r="I10">
        <v>134</v>
      </c>
      <c r="J10">
        <v>81</v>
      </c>
      <c r="K10">
        <v>109</v>
      </c>
      <c r="L10">
        <v>35</v>
      </c>
      <c r="M10">
        <f t="shared" si="0"/>
        <v>929</v>
      </c>
      <c r="N10">
        <v>206</v>
      </c>
      <c r="O10" s="7"/>
    </row>
    <row r="11" spans="1:16" x14ac:dyDescent="0.2">
      <c r="A11" s="8">
        <v>37986</v>
      </c>
      <c r="B11" t="s">
        <v>109</v>
      </c>
      <c r="C11">
        <v>37</v>
      </c>
      <c r="D11">
        <v>59</v>
      </c>
      <c r="E11">
        <v>101</v>
      </c>
      <c r="F11">
        <v>105</v>
      </c>
      <c r="G11">
        <v>132</v>
      </c>
      <c r="H11">
        <v>112</v>
      </c>
      <c r="I11">
        <v>134</v>
      </c>
      <c r="J11">
        <v>104</v>
      </c>
      <c r="K11">
        <v>100</v>
      </c>
      <c r="L11">
        <v>18</v>
      </c>
      <c r="M11">
        <f t="shared" si="0"/>
        <v>902</v>
      </c>
      <c r="N11">
        <v>210</v>
      </c>
      <c r="O11" s="7"/>
    </row>
    <row r="12" spans="1:16" x14ac:dyDescent="0.2">
      <c r="A12" s="8">
        <v>37986</v>
      </c>
      <c r="B12" t="s">
        <v>49</v>
      </c>
      <c r="C12">
        <v>10</v>
      </c>
      <c r="D12">
        <v>49</v>
      </c>
      <c r="E12">
        <v>71</v>
      </c>
      <c r="F12">
        <v>99</v>
      </c>
      <c r="G12">
        <v>142</v>
      </c>
      <c r="H12">
        <v>97</v>
      </c>
      <c r="I12">
        <v>162</v>
      </c>
      <c r="J12">
        <v>104</v>
      </c>
      <c r="K12">
        <v>153</v>
      </c>
      <c r="L12">
        <v>0</v>
      </c>
      <c r="M12">
        <f t="shared" si="0"/>
        <v>887</v>
      </c>
      <c r="N12">
        <v>228</v>
      </c>
      <c r="O12" s="7"/>
    </row>
    <row r="13" spans="1:16" x14ac:dyDescent="0.2">
      <c r="A13" s="8">
        <v>37986</v>
      </c>
      <c r="B13" t="s">
        <v>76</v>
      </c>
      <c r="C13">
        <v>78</v>
      </c>
      <c r="D13">
        <v>108</v>
      </c>
      <c r="E13">
        <v>121</v>
      </c>
      <c r="F13">
        <v>93</v>
      </c>
      <c r="G13">
        <v>75</v>
      </c>
      <c r="H13">
        <v>62</v>
      </c>
      <c r="I13">
        <v>118</v>
      </c>
      <c r="J13">
        <v>76</v>
      </c>
      <c r="K13">
        <v>84</v>
      </c>
      <c r="L13">
        <v>59</v>
      </c>
      <c r="M13">
        <f t="shared" si="0"/>
        <v>874</v>
      </c>
      <c r="N13">
        <v>219</v>
      </c>
      <c r="O13" s="7"/>
    </row>
    <row r="14" spans="1:16" x14ac:dyDescent="0.2">
      <c r="A14" s="8">
        <v>37621</v>
      </c>
      <c r="B14" t="s">
        <v>10</v>
      </c>
      <c r="C14">
        <v>57</v>
      </c>
      <c r="D14">
        <v>107</v>
      </c>
      <c r="E14">
        <v>86</v>
      </c>
      <c r="F14">
        <v>85</v>
      </c>
      <c r="G14">
        <v>101</v>
      </c>
      <c r="H14">
        <v>91</v>
      </c>
      <c r="I14">
        <v>123</v>
      </c>
      <c r="J14">
        <v>89</v>
      </c>
      <c r="K14">
        <v>86</v>
      </c>
      <c r="L14">
        <v>30</v>
      </c>
      <c r="M14">
        <f t="shared" si="0"/>
        <v>855</v>
      </c>
      <c r="N14">
        <v>198</v>
      </c>
      <c r="O14" s="7"/>
    </row>
    <row r="15" spans="1:16" x14ac:dyDescent="0.2">
      <c r="A15" s="8">
        <v>37986</v>
      </c>
      <c r="B15" t="s">
        <v>110</v>
      </c>
      <c r="C15">
        <v>44</v>
      </c>
      <c r="D15">
        <v>77</v>
      </c>
      <c r="E15">
        <v>114</v>
      </c>
      <c r="F15">
        <v>76</v>
      </c>
      <c r="G15">
        <v>109</v>
      </c>
      <c r="H15">
        <v>76</v>
      </c>
      <c r="I15">
        <v>102</v>
      </c>
      <c r="J15">
        <v>64</v>
      </c>
      <c r="K15">
        <v>89</v>
      </c>
      <c r="L15">
        <v>0</v>
      </c>
      <c r="M15">
        <f t="shared" si="0"/>
        <v>751</v>
      </c>
      <c r="N15">
        <v>186</v>
      </c>
      <c r="O15" s="7"/>
    </row>
    <row r="16" spans="1:16" x14ac:dyDescent="0.2">
      <c r="A16" s="8">
        <v>37986</v>
      </c>
      <c r="B16" t="s">
        <v>111</v>
      </c>
      <c r="C16">
        <v>31</v>
      </c>
      <c r="D16">
        <v>54</v>
      </c>
      <c r="E16">
        <v>80</v>
      </c>
      <c r="F16">
        <v>69</v>
      </c>
      <c r="G16">
        <v>97</v>
      </c>
      <c r="H16">
        <v>83</v>
      </c>
      <c r="I16">
        <v>112</v>
      </c>
      <c r="J16">
        <v>92</v>
      </c>
      <c r="K16">
        <v>102</v>
      </c>
      <c r="L16">
        <v>0</v>
      </c>
      <c r="M16">
        <f t="shared" si="0"/>
        <v>720</v>
      </c>
      <c r="N16">
        <v>183</v>
      </c>
      <c r="O16" s="7"/>
      <c r="P16" s="34"/>
    </row>
    <row r="17" spans="1:15" x14ac:dyDescent="0.2">
      <c r="A17" s="8">
        <v>37605</v>
      </c>
      <c r="B17" t="s">
        <v>112</v>
      </c>
      <c r="C17">
        <v>0</v>
      </c>
      <c r="D17">
        <v>15</v>
      </c>
      <c r="E17">
        <v>119</v>
      </c>
      <c r="F17">
        <v>35</v>
      </c>
      <c r="G17">
        <v>105</v>
      </c>
      <c r="H17">
        <v>90</v>
      </c>
      <c r="I17">
        <v>136</v>
      </c>
      <c r="J17">
        <v>90</v>
      </c>
      <c r="K17">
        <v>108</v>
      </c>
      <c r="L17">
        <v>0</v>
      </c>
      <c r="M17">
        <f t="shared" si="0"/>
        <v>698</v>
      </c>
      <c r="N17">
        <v>204</v>
      </c>
      <c r="O17" s="7"/>
    </row>
    <row r="18" spans="1:15" x14ac:dyDescent="0.2">
      <c r="A18" s="8">
        <v>37986</v>
      </c>
      <c r="B18" t="s">
        <v>99</v>
      </c>
      <c r="C18">
        <v>36</v>
      </c>
      <c r="D18">
        <v>56</v>
      </c>
      <c r="E18">
        <v>87</v>
      </c>
      <c r="F18">
        <v>31</v>
      </c>
      <c r="G18">
        <v>108</v>
      </c>
      <c r="H18">
        <v>54</v>
      </c>
      <c r="I18">
        <v>124</v>
      </c>
      <c r="J18">
        <v>54</v>
      </c>
      <c r="K18">
        <v>124</v>
      </c>
      <c r="L18">
        <v>0</v>
      </c>
      <c r="M18">
        <f t="shared" si="0"/>
        <v>674</v>
      </c>
      <c r="N18">
        <v>177</v>
      </c>
      <c r="O18" s="7"/>
    </row>
    <row r="19" spans="1:15" x14ac:dyDescent="0.2">
      <c r="A19" s="8">
        <v>37621</v>
      </c>
      <c r="B19" t="s">
        <v>104</v>
      </c>
      <c r="C19">
        <v>0</v>
      </c>
      <c r="D19">
        <v>4</v>
      </c>
      <c r="E19">
        <v>92</v>
      </c>
      <c r="F19">
        <v>42</v>
      </c>
      <c r="G19">
        <v>112</v>
      </c>
      <c r="H19">
        <v>62</v>
      </c>
      <c r="I19">
        <v>114</v>
      </c>
      <c r="J19">
        <v>65</v>
      </c>
      <c r="K19">
        <v>125</v>
      </c>
      <c r="L19">
        <v>2</v>
      </c>
      <c r="M19">
        <f t="shared" si="0"/>
        <v>618</v>
      </c>
      <c r="N19">
        <v>173</v>
      </c>
      <c r="O19" s="7"/>
    </row>
    <row r="20" spans="1:15" x14ac:dyDescent="0.2">
      <c r="A20" s="8">
        <v>37986</v>
      </c>
      <c r="B20" t="s">
        <v>41</v>
      </c>
      <c r="C20">
        <v>22</v>
      </c>
      <c r="D20">
        <v>52</v>
      </c>
      <c r="E20">
        <v>69</v>
      </c>
      <c r="F20">
        <v>14</v>
      </c>
      <c r="G20">
        <v>101</v>
      </c>
      <c r="H20">
        <v>18</v>
      </c>
      <c r="I20">
        <v>121</v>
      </c>
      <c r="J20">
        <v>29</v>
      </c>
      <c r="K20">
        <v>108</v>
      </c>
      <c r="L20">
        <v>60</v>
      </c>
      <c r="M20">
        <f t="shared" si="0"/>
        <v>594</v>
      </c>
      <c r="N20">
        <v>188</v>
      </c>
      <c r="O20" s="7"/>
    </row>
    <row r="21" spans="1:15" x14ac:dyDescent="0.2">
      <c r="A21" s="8">
        <v>37986</v>
      </c>
      <c r="B21" t="s">
        <v>98</v>
      </c>
      <c r="C21">
        <v>5</v>
      </c>
      <c r="D21">
        <v>34</v>
      </c>
      <c r="E21">
        <v>110</v>
      </c>
      <c r="F21">
        <v>89</v>
      </c>
      <c r="G21">
        <v>96</v>
      </c>
      <c r="H21">
        <v>46</v>
      </c>
      <c r="I21">
        <v>84</v>
      </c>
      <c r="J21">
        <v>29</v>
      </c>
      <c r="K21">
        <v>81</v>
      </c>
      <c r="L21">
        <v>14</v>
      </c>
      <c r="M21">
        <f t="shared" si="0"/>
        <v>588</v>
      </c>
      <c r="N21">
        <v>178</v>
      </c>
      <c r="O21" s="7"/>
    </row>
    <row r="22" spans="1:15" x14ac:dyDescent="0.2">
      <c r="A22" s="8">
        <v>37986</v>
      </c>
      <c r="B22" t="s">
        <v>52</v>
      </c>
      <c r="C22">
        <v>4</v>
      </c>
      <c r="D22">
        <v>43</v>
      </c>
      <c r="E22">
        <v>28</v>
      </c>
      <c r="F22">
        <v>73</v>
      </c>
      <c r="G22">
        <v>66</v>
      </c>
      <c r="H22">
        <v>68</v>
      </c>
      <c r="I22">
        <v>81</v>
      </c>
      <c r="J22">
        <v>81</v>
      </c>
      <c r="K22">
        <v>105</v>
      </c>
      <c r="L22">
        <v>0</v>
      </c>
      <c r="M22">
        <f t="shared" si="0"/>
        <v>549</v>
      </c>
      <c r="N22">
        <v>191</v>
      </c>
      <c r="O22" s="7"/>
    </row>
    <row r="23" spans="1:15" x14ac:dyDescent="0.2">
      <c r="A23" s="8">
        <v>37986</v>
      </c>
      <c r="B23" t="s">
        <v>83</v>
      </c>
      <c r="C23">
        <v>2</v>
      </c>
      <c r="D23">
        <v>32</v>
      </c>
      <c r="E23">
        <v>68</v>
      </c>
      <c r="F23">
        <v>73</v>
      </c>
      <c r="G23">
        <v>80</v>
      </c>
      <c r="H23">
        <v>64</v>
      </c>
      <c r="I23">
        <v>28</v>
      </c>
      <c r="J23">
        <v>67</v>
      </c>
      <c r="K23">
        <v>54</v>
      </c>
      <c r="L23">
        <v>13</v>
      </c>
      <c r="M23">
        <f t="shared" si="0"/>
        <v>481</v>
      </c>
      <c r="N23">
        <v>186</v>
      </c>
      <c r="O23" s="7"/>
    </row>
    <row r="24" spans="1:15" x14ac:dyDescent="0.2">
      <c r="A24" s="8">
        <v>37986</v>
      </c>
      <c r="B24" t="s">
        <v>113</v>
      </c>
      <c r="C24">
        <v>35</v>
      </c>
      <c r="D24">
        <v>26</v>
      </c>
      <c r="E24">
        <v>45</v>
      </c>
      <c r="F24">
        <v>42</v>
      </c>
      <c r="G24">
        <v>65</v>
      </c>
      <c r="H24">
        <v>65</v>
      </c>
      <c r="I24">
        <v>69</v>
      </c>
      <c r="J24">
        <v>75</v>
      </c>
      <c r="K24">
        <v>54</v>
      </c>
      <c r="L24">
        <v>2</v>
      </c>
      <c r="M24">
        <f t="shared" si="0"/>
        <v>478</v>
      </c>
      <c r="N24">
        <v>143</v>
      </c>
      <c r="O24" s="7"/>
    </row>
    <row r="25" spans="1:15" x14ac:dyDescent="0.2">
      <c r="A25" s="8">
        <v>37621</v>
      </c>
      <c r="B25" t="s">
        <v>114</v>
      </c>
      <c r="C25">
        <v>26</v>
      </c>
      <c r="D25">
        <v>106</v>
      </c>
      <c r="E25">
        <v>46</v>
      </c>
      <c r="F25">
        <v>4</v>
      </c>
      <c r="G25">
        <v>91</v>
      </c>
      <c r="H25">
        <v>8</v>
      </c>
      <c r="I25">
        <v>56</v>
      </c>
      <c r="J25">
        <v>9</v>
      </c>
      <c r="K25">
        <v>117</v>
      </c>
      <c r="L25">
        <v>0</v>
      </c>
      <c r="M25">
        <f t="shared" si="0"/>
        <v>463</v>
      </c>
      <c r="N25">
        <v>89</v>
      </c>
      <c r="O25" s="7"/>
    </row>
    <row r="26" spans="1:15" x14ac:dyDescent="0.2">
      <c r="A26" s="8">
        <v>37986</v>
      </c>
      <c r="B26" t="s">
        <v>58</v>
      </c>
      <c r="C26">
        <v>16</v>
      </c>
      <c r="D26">
        <v>40</v>
      </c>
      <c r="E26">
        <v>58</v>
      </c>
      <c r="F26">
        <v>62</v>
      </c>
      <c r="G26">
        <v>73</v>
      </c>
      <c r="H26">
        <v>39</v>
      </c>
      <c r="I26">
        <v>60</v>
      </c>
      <c r="J26">
        <v>32</v>
      </c>
      <c r="K26">
        <v>45</v>
      </c>
      <c r="L26">
        <v>30</v>
      </c>
      <c r="M26">
        <f t="shared" si="0"/>
        <v>455</v>
      </c>
      <c r="N26">
        <v>108</v>
      </c>
      <c r="O26" s="11"/>
    </row>
    <row r="27" spans="1:15" x14ac:dyDescent="0.2">
      <c r="A27" s="8">
        <v>37986</v>
      </c>
      <c r="B27" t="s">
        <v>12</v>
      </c>
      <c r="C27">
        <v>107</v>
      </c>
      <c r="D27">
        <v>40</v>
      </c>
      <c r="E27">
        <v>34</v>
      </c>
      <c r="F27">
        <v>32</v>
      </c>
      <c r="G27">
        <v>22</v>
      </c>
      <c r="H27">
        <v>36</v>
      </c>
      <c r="I27">
        <v>31</v>
      </c>
      <c r="J27">
        <v>31</v>
      </c>
      <c r="K27">
        <v>37</v>
      </c>
      <c r="L27">
        <v>20</v>
      </c>
      <c r="M27">
        <f t="shared" si="0"/>
        <v>390</v>
      </c>
      <c r="N27">
        <v>178</v>
      </c>
    </row>
    <row r="28" spans="1:15" x14ac:dyDescent="0.2">
      <c r="A28" s="8">
        <v>37986</v>
      </c>
      <c r="B28" t="s">
        <v>106</v>
      </c>
      <c r="C28">
        <v>0</v>
      </c>
      <c r="D28">
        <v>0</v>
      </c>
      <c r="E28">
        <v>30</v>
      </c>
      <c r="F28">
        <v>33</v>
      </c>
      <c r="G28">
        <v>70</v>
      </c>
      <c r="H28">
        <v>52</v>
      </c>
      <c r="I28">
        <v>77</v>
      </c>
      <c r="J28">
        <v>12</v>
      </c>
      <c r="K28">
        <v>49</v>
      </c>
      <c r="L28">
        <v>0</v>
      </c>
      <c r="M28">
        <f t="shared" si="0"/>
        <v>323</v>
      </c>
      <c r="N28">
        <v>132</v>
      </c>
    </row>
    <row r="29" spans="1:15" x14ac:dyDescent="0.2">
      <c r="A29" s="8">
        <v>37986</v>
      </c>
      <c r="B29" t="s">
        <v>101</v>
      </c>
      <c r="C29">
        <v>4</v>
      </c>
      <c r="D29">
        <v>11</v>
      </c>
      <c r="E29">
        <v>57</v>
      </c>
      <c r="F29">
        <v>27</v>
      </c>
      <c r="G29">
        <v>35</v>
      </c>
      <c r="H29">
        <v>25</v>
      </c>
      <c r="I29">
        <v>40</v>
      </c>
      <c r="J29">
        <v>32</v>
      </c>
      <c r="K29">
        <v>39</v>
      </c>
      <c r="L29">
        <v>30</v>
      </c>
      <c r="M29">
        <f t="shared" si="0"/>
        <v>300</v>
      </c>
      <c r="N29">
        <v>150</v>
      </c>
    </row>
    <row r="30" spans="1:15" x14ac:dyDescent="0.2">
      <c r="A30" s="8">
        <v>37986</v>
      </c>
      <c r="B30" t="s">
        <v>115</v>
      </c>
      <c r="C30">
        <v>14</v>
      </c>
      <c r="D30">
        <v>16</v>
      </c>
      <c r="E30">
        <v>26</v>
      </c>
      <c r="F30">
        <v>13</v>
      </c>
      <c r="G30">
        <v>20</v>
      </c>
      <c r="H30">
        <v>2</v>
      </c>
      <c r="I30">
        <v>13</v>
      </c>
      <c r="J30">
        <v>0</v>
      </c>
      <c r="K30">
        <v>4</v>
      </c>
      <c r="L30">
        <v>0</v>
      </c>
      <c r="M30">
        <f t="shared" si="0"/>
        <v>108</v>
      </c>
      <c r="N30">
        <v>58</v>
      </c>
    </row>
    <row r="32" spans="1:15" x14ac:dyDescent="0.2">
      <c r="A32" t="s">
        <v>27</v>
      </c>
      <c r="C32" s="9">
        <f t="shared" ref="C32:N32" si="1">AVERAGE(C3:C30)</f>
        <v>33.142857142857146</v>
      </c>
      <c r="D32" s="9">
        <f t="shared" si="1"/>
        <v>62.857142857142854</v>
      </c>
      <c r="E32" s="9">
        <f t="shared" si="1"/>
        <v>93.571428571428569</v>
      </c>
      <c r="F32" s="9">
        <f t="shared" si="1"/>
        <v>79.571428571428569</v>
      </c>
      <c r="G32" s="9">
        <f t="shared" si="1"/>
        <v>109.03571428571429</v>
      </c>
      <c r="H32" s="9">
        <f t="shared" si="1"/>
        <v>84.214285714285708</v>
      </c>
      <c r="I32" s="9">
        <f t="shared" si="1"/>
        <v>112.57142857142857</v>
      </c>
      <c r="J32" s="9">
        <f t="shared" si="1"/>
        <v>80.357142857142861</v>
      </c>
      <c r="K32" s="9">
        <f t="shared" si="1"/>
        <v>104.14285714285714</v>
      </c>
      <c r="L32" s="9">
        <f t="shared" si="1"/>
        <v>11.214285714285714</v>
      </c>
      <c r="M32" s="9">
        <f t="shared" si="1"/>
        <v>770.67857142857144</v>
      </c>
      <c r="N32" s="9">
        <f t="shared" si="1"/>
        <v>187.53571428571428</v>
      </c>
    </row>
    <row r="35" spans="7:17" x14ac:dyDescent="0.2">
      <c r="G35" s="35"/>
    </row>
    <row r="37" spans="7:17" x14ac:dyDescent="0.2">
      <c r="Q37" s="36"/>
    </row>
    <row r="38" spans="7:17" x14ac:dyDescent="0.2">
      <c r="G38" s="37"/>
    </row>
  </sheetData>
  <phoneticPr fontId="11" type="noConversion"/>
  <printOptions gridLines="1" gridLinesSet="0"/>
  <pageMargins left="0.75" right="0.75" top="1" bottom="1" header="0.5" footer="0.5"/>
  <pageSetup paperSize="9" orientation="portrait" horizontalDpi="300" verticalDpi="300" copies="0" r:id="rId1"/>
  <headerFooter alignWithMargins="0">
    <oddHeader>&amp;A</oddHeader>
    <oddFooter>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40"/>
  <sheetViews>
    <sheetView workbookViewId="0"/>
  </sheetViews>
  <sheetFormatPr defaultRowHeight="12.75" x14ac:dyDescent="0.2"/>
  <cols>
    <col min="1" max="1" width="7.28515625" customWidth="1"/>
    <col min="2" max="2" width="11.28515625" customWidth="1"/>
    <col min="3" max="12" width="6.28515625" customWidth="1"/>
    <col min="13" max="13" width="5.5703125" customWidth="1"/>
    <col min="14" max="14" width="6.85546875" customWidth="1"/>
  </cols>
  <sheetData>
    <row r="1" spans="1:16" ht="24" customHeight="1" x14ac:dyDescent="0.2">
      <c r="A1" s="17" t="s">
        <v>121</v>
      </c>
    </row>
    <row r="2" spans="1:16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43">
        <v>7</v>
      </c>
      <c r="F2" s="13">
        <v>10.1</v>
      </c>
      <c r="G2" s="43">
        <v>14</v>
      </c>
      <c r="H2" s="43">
        <v>18</v>
      </c>
      <c r="I2" s="43">
        <v>21</v>
      </c>
      <c r="J2" s="13">
        <v>24.9</v>
      </c>
      <c r="K2" s="43">
        <v>28</v>
      </c>
      <c r="L2" s="43">
        <v>50</v>
      </c>
      <c r="M2" s="38" t="s">
        <v>4</v>
      </c>
      <c r="N2" s="15" t="s">
        <v>5</v>
      </c>
      <c r="O2" s="15"/>
    </row>
    <row r="3" spans="1:16" x14ac:dyDescent="0.2">
      <c r="A3" s="8">
        <v>38352</v>
      </c>
      <c r="B3" t="s">
        <v>47</v>
      </c>
      <c r="C3">
        <v>84</v>
      </c>
      <c r="D3">
        <v>158</v>
      </c>
      <c r="E3">
        <v>207</v>
      </c>
      <c r="F3">
        <v>221</v>
      </c>
      <c r="G3">
        <v>246</v>
      </c>
      <c r="H3">
        <v>227</v>
      </c>
      <c r="I3">
        <v>224</v>
      </c>
      <c r="J3">
        <v>193</v>
      </c>
      <c r="K3">
        <v>194</v>
      </c>
      <c r="L3">
        <v>40</v>
      </c>
      <c r="M3" s="44">
        <f t="shared" ref="M3:M37" si="0">SUM(C3:L3)</f>
        <v>1794</v>
      </c>
      <c r="N3">
        <v>269</v>
      </c>
      <c r="O3" s="7"/>
    </row>
    <row r="4" spans="1:16" x14ac:dyDescent="0.2">
      <c r="A4" s="8">
        <v>38352</v>
      </c>
      <c r="B4" t="s">
        <v>123</v>
      </c>
      <c r="C4">
        <v>70</v>
      </c>
      <c r="D4">
        <v>91</v>
      </c>
      <c r="E4">
        <v>152</v>
      </c>
      <c r="F4">
        <v>166</v>
      </c>
      <c r="G4">
        <v>189</v>
      </c>
      <c r="H4">
        <v>189</v>
      </c>
      <c r="I4">
        <v>174</v>
      </c>
      <c r="J4">
        <v>135</v>
      </c>
      <c r="K4">
        <v>116</v>
      </c>
      <c r="L4">
        <v>37</v>
      </c>
      <c r="M4" s="44">
        <f t="shared" si="0"/>
        <v>1319</v>
      </c>
      <c r="N4">
        <v>246</v>
      </c>
      <c r="O4" s="7"/>
    </row>
    <row r="5" spans="1:16" x14ac:dyDescent="0.2">
      <c r="A5" s="8">
        <v>38352</v>
      </c>
      <c r="B5" t="s">
        <v>8</v>
      </c>
      <c r="C5">
        <v>62</v>
      </c>
      <c r="D5">
        <v>109</v>
      </c>
      <c r="E5">
        <v>158</v>
      </c>
      <c r="F5">
        <v>144</v>
      </c>
      <c r="G5">
        <v>176</v>
      </c>
      <c r="H5">
        <v>144</v>
      </c>
      <c r="I5">
        <v>163</v>
      </c>
      <c r="J5">
        <v>113</v>
      </c>
      <c r="K5">
        <v>142</v>
      </c>
      <c r="L5">
        <v>16</v>
      </c>
      <c r="M5" s="44">
        <f t="shared" si="0"/>
        <v>1227</v>
      </c>
      <c r="N5">
        <v>243</v>
      </c>
      <c r="O5" s="7"/>
    </row>
    <row r="6" spans="1:16" x14ac:dyDescent="0.2">
      <c r="A6" s="8">
        <v>38352</v>
      </c>
      <c r="B6" t="s">
        <v>7</v>
      </c>
      <c r="C6">
        <v>46</v>
      </c>
      <c r="D6">
        <v>82</v>
      </c>
      <c r="E6">
        <v>139</v>
      </c>
      <c r="F6">
        <v>161</v>
      </c>
      <c r="G6">
        <v>191</v>
      </c>
      <c r="H6">
        <v>164</v>
      </c>
      <c r="I6">
        <v>156</v>
      </c>
      <c r="J6">
        <v>114</v>
      </c>
      <c r="K6">
        <v>138</v>
      </c>
      <c r="L6">
        <v>1</v>
      </c>
      <c r="M6" s="44">
        <f t="shared" si="0"/>
        <v>1192</v>
      </c>
      <c r="N6" s="9">
        <v>244</v>
      </c>
      <c r="O6" s="7"/>
    </row>
    <row r="7" spans="1:16" x14ac:dyDescent="0.2">
      <c r="A7" s="8">
        <v>37986</v>
      </c>
      <c r="B7" t="s">
        <v>41</v>
      </c>
      <c r="C7">
        <v>74</v>
      </c>
      <c r="D7">
        <v>88</v>
      </c>
      <c r="E7">
        <v>126</v>
      </c>
      <c r="F7">
        <v>120</v>
      </c>
      <c r="G7">
        <v>164</v>
      </c>
      <c r="H7">
        <v>151</v>
      </c>
      <c r="I7">
        <v>159</v>
      </c>
      <c r="J7">
        <v>103</v>
      </c>
      <c r="K7">
        <v>117</v>
      </c>
      <c r="L7">
        <v>40</v>
      </c>
      <c r="M7" s="44">
        <f t="shared" si="0"/>
        <v>1142</v>
      </c>
      <c r="N7">
        <v>231</v>
      </c>
      <c r="O7" s="7"/>
    </row>
    <row r="8" spans="1:16" x14ac:dyDescent="0.2">
      <c r="A8" s="8">
        <v>38352</v>
      </c>
      <c r="B8" t="s">
        <v>88</v>
      </c>
      <c r="C8">
        <v>100</v>
      </c>
      <c r="D8">
        <v>139</v>
      </c>
      <c r="E8">
        <v>171</v>
      </c>
      <c r="F8">
        <v>127</v>
      </c>
      <c r="G8">
        <v>156</v>
      </c>
      <c r="H8">
        <v>94</v>
      </c>
      <c r="I8">
        <v>145</v>
      </c>
      <c r="J8">
        <v>83</v>
      </c>
      <c r="K8">
        <v>117</v>
      </c>
      <c r="L8">
        <v>0</v>
      </c>
      <c r="M8" s="44">
        <f t="shared" si="0"/>
        <v>1132</v>
      </c>
      <c r="N8">
        <v>244</v>
      </c>
      <c r="O8" s="7"/>
    </row>
    <row r="9" spans="1:16" x14ac:dyDescent="0.2">
      <c r="A9" s="8">
        <v>37986</v>
      </c>
      <c r="B9" t="s">
        <v>52</v>
      </c>
      <c r="C9">
        <v>75</v>
      </c>
      <c r="D9">
        <v>87</v>
      </c>
      <c r="E9">
        <v>116</v>
      </c>
      <c r="F9">
        <v>143</v>
      </c>
      <c r="G9">
        <v>116</v>
      </c>
      <c r="H9">
        <v>156</v>
      </c>
      <c r="I9">
        <v>144</v>
      </c>
      <c r="J9">
        <v>122</v>
      </c>
      <c r="K9">
        <v>117</v>
      </c>
      <c r="L9">
        <v>0</v>
      </c>
      <c r="M9" s="44">
        <f t="shared" si="0"/>
        <v>1076</v>
      </c>
      <c r="N9">
        <v>230</v>
      </c>
      <c r="O9" s="7"/>
    </row>
    <row r="10" spans="1:16" x14ac:dyDescent="0.2">
      <c r="A10" s="8">
        <v>38352</v>
      </c>
      <c r="B10" t="s">
        <v>14</v>
      </c>
      <c r="C10">
        <v>63</v>
      </c>
      <c r="D10">
        <v>89</v>
      </c>
      <c r="E10">
        <v>146</v>
      </c>
      <c r="F10">
        <v>144</v>
      </c>
      <c r="G10">
        <v>158</v>
      </c>
      <c r="H10">
        <v>125</v>
      </c>
      <c r="I10">
        <v>118</v>
      </c>
      <c r="J10">
        <v>99</v>
      </c>
      <c r="K10">
        <v>100</v>
      </c>
      <c r="L10">
        <v>0</v>
      </c>
      <c r="M10" s="44">
        <f t="shared" si="0"/>
        <v>1042</v>
      </c>
      <c r="N10">
        <v>216</v>
      </c>
      <c r="O10" s="7"/>
    </row>
    <row r="11" spans="1:16" x14ac:dyDescent="0.2">
      <c r="A11" s="8">
        <v>38352</v>
      </c>
      <c r="B11" t="s">
        <v>10</v>
      </c>
      <c r="C11">
        <v>68</v>
      </c>
      <c r="D11">
        <v>90</v>
      </c>
      <c r="E11">
        <v>110</v>
      </c>
      <c r="F11">
        <v>102</v>
      </c>
      <c r="G11">
        <v>136</v>
      </c>
      <c r="H11">
        <v>105</v>
      </c>
      <c r="I11">
        <v>127</v>
      </c>
      <c r="J11">
        <v>78</v>
      </c>
      <c r="K11">
        <v>101</v>
      </c>
      <c r="L11">
        <v>37</v>
      </c>
      <c r="M11" s="44">
        <f t="shared" si="0"/>
        <v>954</v>
      </c>
      <c r="N11">
        <v>193</v>
      </c>
      <c r="O11" s="7"/>
    </row>
    <row r="12" spans="1:16" x14ac:dyDescent="0.2">
      <c r="A12" s="8">
        <v>38352</v>
      </c>
      <c r="B12" t="s">
        <v>49</v>
      </c>
      <c r="C12">
        <v>30</v>
      </c>
      <c r="D12">
        <v>35</v>
      </c>
      <c r="E12">
        <v>83</v>
      </c>
      <c r="F12">
        <v>123</v>
      </c>
      <c r="G12">
        <v>158</v>
      </c>
      <c r="H12">
        <v>107</v>
      </c>
      <c r="I12">
        <v>141</v>
      </c>
      <c r="J12">
        <v>71</v>
      </c>
      <c r="K12">
        <v>123</v>
      </c>
      <c r="L12">
        <v>21</v>
      </c>
      <c r="M12" s="44">
        <f t="shared" si="0"/>
        <v>892</v>
      </c>
      <c r="N12">
        <v>213</v>
      </c>
      <c r="O12" s="7"/>
    </row>
    <row r="13" spans="1:16" x14ac:dyDescent="0.2">
      <c r="A13" s="8">
        <v>38352</v>
      </c>
      <c r="B13" t="s">
        <v>110</v>
      </c>
      <c r="C13">
        <v>45</v>
      </c>
      <c r="D13">
        <v>85</v>
      </c>
      <c r="E13">
        <v>110</v>
      </c>
      <c r="F13">
        <v>100</v>
      </c>
      <c r="G13">
        <v>128</v>
      </c>
      <c r="H13">
        <v>109</v>
      </c>
      <c r="I13">
        <v>113</v>
      </c>
      <c r="J13">
        <v>88</v>
      </c>
      <c r="K13">
        <v>101</v>
      </c>
      <c r="L13">
        <v>0</v>
      </c>
      <c r="M13" s="44">
        <f t="shared" si="0"/>
        <v>879</v>
      </c>
      <c r="N13">
        <v>202</v>
      </c>
      <c r="O13" s="7"/>
    </row>
    <row r="14" spans="1:16" x14ac:dyDescent="0.2">
      <c r="A14" s="8">
        <v>38352</v>
      </c>
      <c r="B14" t="s">
        <v>51</v>
      </c>
      <c r="C14">
        <v>51</v>
      </c>
      <c r="D14">
        <v>59</v>
      </c>
      <c r="E14">
        <v>91</v>
      </c>
      <c r="F14">
        <v>108</v>
      </c>
      <c r="G14">
        <v>142</v>
      </c>
      <c r="H14">
        <v>128</v>
      </c>
      <c r="I14">
        <v>136</v>
      </c>
      <c r="J14">
        <v>59</v>
      </c>
      <c r="K14">
        <v>91</v>
      </c>
      <c r="L14">
        <v>0</v>
      </c>
      <c r="M14" s="44">
        <f t="shared" si="0"/>
        <v>865</v>
      </c>
      <c r="N14">
        <v>201</v>
      </c>
      <c r="O14" s="7"/>
    </row>
    <row r="15" spans="1:16" x14ac:dyDescent="0.2">
      <c r="A15" s="8">
        <v>38352</v>
      </c>
      <c r="B15" s="8" t="s">
        <v>66</v>
      </c>
      <c r="C15">
        <v>53</v>
      </c>
      <c r="D15">
        <v>77</v>
      </c>
      <c r="E15">
        <v>108</v>
      </c>
      <c r="F15">
        <v>121</v>
      </c>
      <c r="G15">
        <v>127</v>
      </c>
      <c r="H15">
        <v>118</v>
      </c>
      <c r="I15">
        <v>117</v>
      </c>
      <c r="J15">
        <v>54</v>
      </c>
      <c r="K15">
        <v>84</v>
      </c>
      <c r="L15">
        <v>0</v>
      </c>
      <c r="M15" s="44">
        <f t="shared" si="0"/>
        <v>859</v>
      </c>
      <c r="N15">
        <v>228</v>
      </c>
      <c r="O15" s="7"/>
    </row>
    <row r="16" spans="1:16" x14ac:dyDescent="0.2">
      <c r="A16" s="8">
        <v>38352</v>
      </c>
      <c r="B16" t="s">
        <v>109</v>
      </c>
      <c r="C16">
        <v>39</v>
      </c>
      <c r="D16">
        <v>59</v>
      </c>
      <c r="E16">
        <v>103</v>
      </c>
      <c r="F16">
        <v>106</v>
      </c>
      <c r="G16">
        <v>162</v>
      </c>
      <c r="H16">
        <v>103</v>
      </c>
      <c r="I16">
        <v>102</v>
      </c>
      <c r="J16">
        <v>49</v>
      </c>
      <c r="K16">
        <v>74</v>
      </c>
      <c r="L16">
        <v>9</v>
      </c>
      <c r="M16" s="44">
        <f t="shared" si="0"/>
        <v>806</v>
      </c>
      <c r="N16">
        <v>215</v>
      </c>
      <c r="O16" s="7"/>
      <c r="P16" s="34"/>
    </row>
    <row r="17" spans="1:15" x14ac:dyDescent="0.2">
      <c r="A17" s="8">
        <v>38352</v>
      </c>
      <c r="B17" t="s">
        <v>128</v>
      </c>
      <c r="C17">
        <v>0</v>
      </c>
      <c r="D17">
        <v>8</v>
      </c>
      <c r="E17">
        <v>115</v>
      </c>
      <c r="F17">
        <v>84</v>
      </c>
      <c r="G17">
        <v>139</v>
      </c>
      <c r="H17">
        <v>99</v>
      </c>
      <c r="I17">
        <v>139</v>
      </c>
      <c r="J17">
        <v>93</v>
      </c>
      <c r="K17">
        <v>126</v>
      </c>
      <c r="L17">
        <v>0</v>
      </c>
      <c r="M17" s="44">
        <f t="shared" si="0"/>
        <v>803</v>
      </c>
      <c r="N17">
        <v>218</v>
      </c>
      <c r="O17" s="7"/>
    </row>
    <row r="18" spans="1:15" x14ac:dyDescent="0.2">
      <c r="A18" s="8">
        <v>38352</v>
      </c>
      <c r="B18" t="s">
        <v>105</v>
      </c>
      <c r="C18">
        <v>42</v>
      </c>
      <c r="D18">
        <v>87</v>
      </c>
      <c r="E18">
        <v>98</v>
      </c>
      <c r="F18">
        <v>105</v>
      </c>
      <c r="G18">
        <v>113</v>
      </c>
      <c r="H18">
        <v>100</v>
      </c>
      <c r="I18">
        <v>95</v>
      </c>
      <c r="J18">
        <v>59</v>
      </c>
      <c r="K18">
        <v>54</v>
      </c>
      <c r="L18">
        <v>1</v>
      </c>
      <c r="M18" s="44">
        <f t="shared" si="0"/>
        <v>754</v>
      </c>
      <c r="N18">
        <v>217</v>
      </c>
      <c r="O18" s="7"/>
    </row>
    <row r="19" spans="1:15" x14ac:dyDescent="0.2">
      <c r="A19" s="8">
        <v>38352</v>
      </c>
      <c r="B19" t="s">
        <v>124</v>
      </c>
      <c r="C19">
        <v>3</v>
      </c>
      <c r="D19">
        <v>34</v>
      </c>
      <c r="E19">
        <v>81</v>
      </c>
      <c r="F19">
        <v>27</v>
      </c>
      <c r="G19">
        <v>119</v>
      </c>
      <c r="H19">
        <v>73</v>
      </c>
      <c r="I19">
        <v>151</v>
      </c>
      <c r="J19">
        <v>65</v>
      </c>
      <c r="K19">
        <v>89</v>
      </c>
      <c r="L19">
        <v>0</v>
      </c>
      <c r="M19" s="44">
        <f t="shared" si="0"/>
        <v>642</v>
      </c>
      <c r="N19">
        <v>193</v>
      </c>
      <c r="O19" s="7"/>
    </row>
    <row r="20" spans="1:15" x14ac:dyDescent="0.2">
      <c r="A20" s="8">
        <v>38352</v>
      </c>
      <c r="B20" t="s">
        <v>99</v>
      </c>
      <c r="C20">
        <v>56</v>
      </c>
      <c r="D20">
        <v>62</v>
      </c>
      <c r="E20">
        <v>85</v>
      </c>
      <c r="F20">
        <v>52</v>
      </c>
      <c r="G20">
        <v>98</v>
      </c>
      <c r="H20">
        <v>58</v>
      </c>
      <c r="I20">
        <v>103</v>
      </c>
      <c r="J20">
        <v>27</v>
      </c>
      <c r="K20">
        <v>73</v>
      </c>
      <c r="L20">
        <v>13</v>
      </c>
      <c r="M20" s="44">
        <f t="shared" si="0"/>
        <v>627</v>
      </c>
      <c r="N20">
        <v>163</v>
      </c>
      <c r="O20" s="7"/>
    </row>
    <row r="21" spans="1:15" x14ac:dyDescent="0.2">
      <c r="A21" s="8">
        <v>38352</v>
      </c>
      <c r="B21" t="s">
        <v>125</v>
      </c>
      <c r="C21">
        <v>0</v>
      </c>
      <c r="D21">
        <v>75</v>
      </c>
      <c r="E21">
        <v>4</v>
      </c>
      <c r="F21">
        <v>34</v>
      </c>
      <c r="G21">
        <v>147</v>
      </c>
      <c r="H21">
        <v>109</v>
      </c>
      <c r="I21">
        <v>125</v>
      </c>
      <c r="J21">
        <v>50</v>
      </c>
      <c r="K21">
        <v>76</v>
      </c>
      <c r="L21">
        <v>0</v>
      </c>
      <c r="M21" s="44">
        <f t="shared" si="0"/>
        <v>620</v>
      </c>
      <c r="N21">
        <v>202</v>
      </c>
      <c r="O21" s="7"/>
    </row>
    <row r="22" spans="1:15" x14ac:dyDescent="0.2">
      <c r="A22" s="8">
        <v>37986</v>
      </c>
      <c r="B22" t="s">
        <v>126</v>
      </c>
      <c r="C22">
        <v>27</v>
      </c>
      <c r="D22">
        <v>43</v>
      </c>
      <c r="E22">
        <v>81</v>
      </c>
      <c r="F22">
        <v>67</v>
      </c>
      <c r="G22">
        <v>78</v>
      </c>
      <c r="H22">
        <v>86</v>
      </c>
      <c r="I22">
        <v>84</v>
      </c>
      <c r="J22">
        <v>62</v>
      </c>
      <c r="K22">
        <v>69</v>
      </c>
      <c r="L22">
        <v>0</v>
      </c>
      <c r="M22" s="44">
        <f t="shared" si="0"/>
        <v>597</v>
      </c>
      <c r="N22">
        <v>145</v>
      </c>
      <c r="O22" s="7"/>
    </row>
    <row r="23" spans="1:15" x14ac:dyDescent="0.2">
      <c r="A23" s="8">
        <v>38352</v>
      </c>
      <c r="B23" t="s">
        <v>98</v>
      </c>
      <c r="C23">
        <v>42</v>
      </c>
      <c r="D23">
        <v>69</v>
      </c>
      <c r="E23">
        <v>129</v>
      </c>
      <c r="F23">
        <v>33</v>
      </c>
      <c r="G23">
        <v>87</v>
      </c>
      <c r="H23">
        <v>24</v>
      </c>
      <c r="I23">
        <v>68</v>
      </c>
      <c r="J23">
        <v>8</v>
      </c>
      <c r="K23">
        <v>55</v>
      </c>
      <c r="L23">
        <v>10</v>
      </c>
      <c r="M23" s="44">
        <f t="shared" si="0"/>
        <v>525</v>
      </c>
      <c r="N23">
        <v>173</v>
      </c>
      <c r="O23" s="7"/>
    </row>
    <row r="24" spans="1:15" x14ac:dyDescent="0.2">
      <c r="A24" s="8">
        <v>37986</v>
      </c>
      <c r="B24" t="s">
        <v>104</v>
      </c>
      <c r="C24">
        <v>0</v>
      </c>
      <c r="D24">
        <v>2</v>
      </c>
      <c r="E24">
        <v>95</v>
      </c>
      <c r="F24">
        <v>41</v>
      </c>
      <c r="G24">
        <v>96</v>
      </c>
      <c r="H24">
        <v>56</v>
      </c>
      <c r="I24">
        <v>110</v>
      </c>
      <c r="J24">
        <v>32</v>
      </c>
      <c r="K24">
        <v>63</v>
      </c>
      <c r="L24">
        <v>14</v>
      </c>
      <c r="M24" s="44">
        <f t="shared" si="0"/>
        <v>509</v>
      </c>
      <c r="N24">
        <v>151</v>
      </c>
      <c r="O24" s="7"/>
    </row>
    <row r="25" spans="1:15" x14ac:dyDescent="0.2">
      <c r="A25" s="8">
        <v>38352</v>
      </c>
      <c r="B25" t="s">
        <v>76</v>
      </c>
      <c r="C25">
        <v>51</v>
      </c>
      <c r="D25">
        <v>54</v>
      </c>
      <c r="E25">
        <v>92</v>
      </c>
      <c r="F25">
        <v>115</v>
      </c>
      <c r="G25">
        <v>28</v>
      </c>
      <c r="H25">
        <v>24</v>
      </c>
      <c r="I25">
        <v>35</v>
      </c>
      <c r="J25">
        <v>29</v>
      </c>
      <c r="K25">
        <v>7</v>
      </c>
      <c r="L25">
        <v>48</v>
      </c>
      <c r="M25" s="44">
        <f t="shared" si="0"/>
        <v>483</v>
      </c>
      <c r="N25">
        <v>186</v>
      </c>
      <c r="O25" s="7"/>
    </row>
    <row r="26" spans="1:15" x14ac:dyDescent="0.2">
      <c r="A26" s="8">
        <v>38352</v>
      </c>
      <c r="B26" t="s">
        <v>127</v>
      </c>
      <c r="C26">
        <v>3</v>
      </c>
      <c r="D26">
        <v>55</v>
      </c>
      <c r="E26">
        <v>80</v>
      </c>
      <c r="F26">
        <v>67</v>
      </c>
      <c r="G26">
        <v>55</v>
      </c>
      <c r="H26">
        <v>62</v>
      </c>
      <c r="I26">
        <v>55</v>
      </c>
      <c r="J26">
        <v>27</v>
      </c>
      <c r="K26">
        <v>51</v>
      </c>
      <c r="L26">
        <v>20</v>
      </c>
      <c r="M26" s="44">
        <f t="shared" si="0"/>
        <v>475</v>
      </c>
      <c r="N26">
        <v>175</v>
      </c>
      <c r="O26" s="11"/>
    </row>
    <row r="27" spans="1:15" x14ac:dyDescent="0.2">
      <c r="A27" s="8">
        <v>37986</v>
      </c>
      <c r="B27" t="s">
        <v>81</v>
      </c>
      <c r="C27">
        <v>0</v>
      </c>
      <c r="D27">
        <v>38</v>
      </c>
      <c r="E27">
        <v>81</v>
      </c>
      <c r="F27">
        <v>67</v>
      </c>
      <c r="G27">
        <v>75</v>
      </c>
      <c r="H27">
        <v>49</v>
      </c>
      <c r="I27">
        <v>63</v>
      </c>
      <c r="J27">
        <v>11</v>
      </c>
      <c r="K27">
        <v>32</v>
      </c>
      <c r="L27">
        <v>35</v>
      </c>
      <c r="M27" s="44">
        <f t="shared" si="0"/>
        <v>451</v>
      </c>
      <c r="N27">
        <v>136</v>
      </c>
    </row>
    <row r="28" spans="1:15" x14ac:dyDescent="0.2">
      <c r="A28" s="8">
        <v>38352</v>
      </c>
      <c r="B28" s="8" t="s">
        <v>83</v>
      </c>
      <c r="C28">
        <v>23</v>
      </c>
      <c r="D28">
        <v>34</v>
      </c>
      <c r="E28">
        <v>66</v>
      </c>
      <c r="F28">
        <v>66</v>
      </c>
      <c r="G28">
        <v>66</v>
      </c>
      <c r="H28">
        <v>61</v>
      </c>
      <c r="I28">
        <v>33</v>
      </c>
      <c r="J28">
        <v>42</v>
      </c>
      <c r="K28">
        <v>37</v>
      </c>
      <c r="L28">
        <v>8</v>
      </c>
      <c r="M28" s="44">
        <f t="shared" si="0"/>
        <v>436</v>
      </c>
      <c r="N28">
        <v>178</v>
      </c>
    </row>
    <row r="29" spans="1:15" x14ac:dyDescent="0.2">
      <c r="A29" s="8">
        <v>38352</v>
      </c>
      <c r="B29" t="s">
        <v>12</v>
      </c>
      <c r="C29">
        <v>90</v>
      </c>
      <c r="D29">
        <v>29</v>
      </c>
      <c r="E29">
        <v>61</v>
      </c>
      <c r="F29">
        <v>48</v>
      </c>
      <c r="G29">
        <v>43</v>
      </c>
      <c r="H29">
        <v>51</v>
      </c>
      <c r="I29">
        <v>23</v>
      </c>
      <c r="J29">
        <v>16</v>
      </c>
      <c r="K29">
        <v>18</v>
      </c>
      <c r="L29">
        <v>43</v>
      </c>
      <c r="M29" s="44">
        <f t="shared" si="0"/>
        <v>422</v>
      </c>
      <c r="N29">
        <v>162</v>
      </c>
    </row>
    <row r="30" spans="1:15" x14ac:dyDescent="0.2">
      <c r="A30" s="8">
        <v>38352</v>
      </c>
      <c r="B30" s="8" t="s">
        <v>111</v>
      </c>
      <c r="C30">
        <v>11</v>
      </c>
      <c r="D30">
        <v>37</v>
      </c>
      <c r="E30">
        <v>56</v>
      </c>
      <c r="F30">
        <v>63</v>
      </c>
      <c r="G30">
        <v>62</v>
      </c>
      <c r="H30">
        <v>48</v>
      </c>
      <c r="I30">
        <v>55</v>
      </c>
      <c r="J30">
        <v>35</v>
      </c>
      <c r="K30">
        <v>39</v>
      </c>
      <c r="L30">
        <v>13</v>
      </c>
      <c r="M30" s="44">
        <f t="shared" si="0"/>
        <v>419</v>
      </c>
      <c r="N30">
        <v>124</v>
      </c>
    </row>
    <row r="31" spans="1:15" x14ac:dyDescent="0.2">
      <c r="A31" s="8">
        <v>38352</v>
      </c>
      <c r="B31" t="s">
        <v>114</v>
      </c>
      <c r="C31">
        <v>47</v>
      </c>
      <c r="D31">
        <v>56</v>
      </c>
      <c r="E31">
        <v>40</v>
      </c>
      <c r="F31">
        <v>9</v>
      </c>
      <c r="G31">
        <v>60</v>
      </c>
      <c r="H31">
        <v>14</v>
      </c>
      <c r="I31">
        <v>55</v>
      </c>
      <c r="J31">
        <v>0</v>
      </c>
      <c r="K31">
        <v>72</v>
      </c>
      <c r="L31">
        <v>0</v>
      </c>
      <c r="M31" s="44">
        <f t="shared" si="0"/>
        <v>353</v>
      </c>
      <c r="N31">
        <v>87</v>
      </c>
    </row>
    <row r="32" spans="1:15" x14ac:dyDescent="0.2">
      <c r="A32" s="8">
        <v>38352</v>
      </c>
      <c r="B32" t="s">
        <v>58</v>
      </c>
      <c r="C32">
        <v>13</v>
      </c>
      <c r="D32">
        <v>40</v>
      </c>
      <c r="E32">
        <v>55</v>
      </c>
      <c r="F32">
        <v>36</v>
      </c>
      <c r="G32">
        <v>70</v>
      </c>
      <c r="H32">
        <v>16</v>
      </c>
      <c r="I32">
        <v>50</v>
      </c>
      <c r="J32">
        <v>5</v>
      </c>
      <c r="K32">
        <v>42</v>
      </c>
      <c r="L32">
        <v>23</v>
      </c>
      <c r="M32" s="44">
        <f t="shared" si="0"/>
        <v>350</v>
      </c>
      <c r="N32">
        <v>95</v>
      </c>
    </row>
    <row r="33" spans="1:17" x14ac:dyDescent="0.2">
      <c r="A33" s="8">
        <v>38352</v>
      </c>
      <c r="B33" t="s">
        <v>129</v>
      </c>
      <c r="C33">
        <v>8</v>
      </c>
      <c r="D33">
        <v>26</v>
      </c>
      <c r="E33">
        <v>57</v>
      </c>
      <c r="F33">
        <v>60</v>
      </c>
      <c r="G33">
        <v>87</v>
      </c>
      <c r="H33">
        <v>43</v>
      </c>
      <c r="I33">
        <v>35</v>
      </c>
      <c r="J33">
        <v>9</v>
      </c>
      <c r="K33">
        <v>10</v>
      </c>
      <c r="L33">
        <v>0</v>
      </c>
      <c r="M33" s="44">
        <f t="shared" si="0"/>
        <v>335</v>
      </c>
      <c r="N33">
        <v>128</v>
      </c>
    </row>
    <row r="34" spans="1:17" x14ac:dyDescent="0.2">
      <c r="A34" s="8">
        <v>38352</v>
      </c>
      <c r="B34" t="s">
        <v>113</v>
      </c>
      <c r="C34">
        <v>24</v>
      </c>
      <c r="D34">
        <v>24</v>
      </c>
      <c r="E34">
        <v>34</v>
      </c>
      <c r="F34">
        <v>27</v>
      </c>
      <c r="G34">
        <v>62</v>
      </c>
      <c r="H34">
        <v>30</v>
      </c>
      <c r="I34">
        <v>41</v>
      </c>
      <c r="J34">
        <v>27</v>
      </c>
      <c r="K34">
        <v>9</v>
      </c>
      <c r="L34">
        <v>0</v>
      </c>
      <c r="M34" s="44">
        <f t="shared" si="0"/>
        <v>278</v>
      </c>
      <c r="N34">
        <v>114</v>
      </c>
    </row>
    <row r="35" spans="1:17" x14ac:dyDescent="0.2">
      <c r="A35" s="8">
        <v>37986</v>
      </c>
      <c r="B35" t="s">
        <v>130</v>
      </c>
      <c r="C35">
        <v>10</v>
      </c>
      <c r="D35">
        <v>35</v>
      </c>
      <c r="E35">
        <v>50</v>
      </c>
      <c r="F35">
        <v>20</v>
      </c>
      <c r="G35">
        <v>42</v>
      </c>
      <c r="H35">
        <v>15</v>
      </c>
      <c r="I35">
        <v>37</v>
      </c>
      <c r="J35">
        <v>7</v>
      </c>
      <c r="K35">
        <v>23</v>
      </c>
      <c r="L35">
        <v>16</v>
      </c>
      <c r="M35" s="44">
        <f t="shared" si="0"/>
        <v>255</v>
      </c>
      <c r="N35">
        <v>74</v>
      </c>
    </row>
    <row r="36" spans="1:17" x14ac:dyDescent="0.2">
      <c r="A36" s="8">
        <v>38352</v>
      </c>
      <c r="B36" t="s">
        <v>106</v>
      </c>
      <c r="C36">
        <v>0</v>
      </c>
      <c r="D36">
        <v>20</v>
      </c>
      <c r="E36">
        <v>42</v>
      </c>
      <c r="F36">
        <v>39</v>
      </c>
      <c r="G36">
        <v>67</v>
      </c>
      <c r="H36">
        <v>27</v>
      </c>
      <c r="I36">
        <v>37</v>
      </c>
      <c r="J36">
        <v>7</v>
      </c>
      <c r="K36">
        <v>11</v>
      </c>
      <c r="L36">
        <v>0</v>
      </c>
      <c r="M36" s="44">
        <f t="shared" si="0"/>
        <v>250</v>
      </c>
      <c r="N36">
        <v>102</v>
      </c>
    </row>
    <row r="37" spans="1:17" x14ac:dyDescent="0.2">
      <c r="A37" s="8">
        <v>38352</v>
      </c>
      <c r="B37" t="s">
        <v>131</v>
      </c>
      <c r="C37">
        <v>4</v>
      </c>
      <c r="D37">
        <v>10</v>
      </c>
      <c r="E37">
        <v>34</v>
      </c>
      <c r="F37">
        <v>92</v>
      </c>
      <c r="G37">
        <v>28</v>
      </c>
      <c r="H37">
        <v>4</v>
      </c>
      <c r="I37">
        <v>11</v>
      </c>
      <c r="J37">
        <v>2</v>
      </c>
      <c r="K37">
        <v>7</v>
      </c>
      <c r="L37">
        <v>0</v>
      </c>
      <c r="M37" s="44">
        <f t="shared" si="0"/>
        <v>192</v>
      </c>
      <c r="N37">
        <v>112</v>
      </c>
      <c r="Q37" s="36"/>
    </row>
    <row r="38" spans="1:17" x14ac:dyDescent="0.2">
      <c r="C38" s="9"/>
      <c r="D38" s="9"/>
      <c r="E38" s="9"/>
      <c r="F38" s="9"/>
      <c r="G38" s="9"/>
      <c r="H38" s="9"/>
      <c r="I38" s="9"/>
      <c r="J38" s="9"/>
      <c r="K38" s="9"/>
      <c r="L38" s="9"/>
      <c r="M38" s="44"/>
      <c r="N38" s="9"/>
    </row>
    <row r="39" spans="1:17" x14ac:dyDescent="0.2">
      <c r="A39" t="s">
        <v>27</v>
      </c>
      <c r="C39" s="9">
        <f t="shared" ref="C39:N39" si="1">AVERAGE(C3:C37)</f>
        <v>37.542857142857144</v>
      </c>
      <c r="D39" s="9">
        <f t="shared" si="1"/>
        <v>59.6</v>
      </c>
      <c r="E39" s="9">
        <f t="shared" si="1"/>
        <v>93.028571428571425</v>
      </c>
      <c r="F39" s="9">
        <f t="shared" si="1"/>
        <v>86.8</v>
      </c>
      <c r="G39" s="9">
        <f t="shared" si="1"/>
        <v>110.6</v>
      </c>
      <c r="H39" s="9">
        <f t="shared" si="1"/>
        <v>84.828571428571422</v>
      </c>
      <c r="I39" s="9">
        <f t="shared" si="1"/>
        <v>97.828571428571422</v>
      </c>
      <c r="J39" s="9">
        <f t="shared" si="1"/>
        <v>56.4</v>
      </c>
      <c r="K39" s="9">
        <f t="shared" si="1"/>
        <v>73.657142857142858</v>
      </c>
      <c r="L39" s="9">
        <f t="shared" si="1"/>
        <v>12.714285714285714</v>
      </c>
      <c r="M39" s="9">
        <f t="shared" si="1"/>
        <v>713</v>
      </c>
      <c r="N39" s="9">
        <f t="shared" si="1"/>
        <v>180.28571428571428</v>
      </c>
    </row>
    <row r="40" spans="1:17" x14ac:dyDescent="0.2">
      <c r="A40" t="s">
        <v>132</v>
      </c>
      <c r="C40" s="45">
        <f t="shared" ref="C40:L40" si="2">COUNTIF(C3:C37,"&gt;0")/COUNT(C3:C37)</f>
        <v>0.8571428571428571</v>
      </c>
      <c r="D40" s="45">
        <f t="shared" si="2"/>
        <v>1</v>
      </c>
      <c r="E40" s="45">
        <f t="shared" si="2"/>
        <v>1</v>
      </c>
      <c r="F40" s="45">
        <f t="shared" si="2"/>
        <v>1</v>
      </c>
      <c r="G40" s="45">
        <f t="shared" si="2"/>
        <v>1</v>
      </c>
      <c r="H40" s="45">
        <f t="shared" si="2"/>
        <v>1</v>
      </c>
      <c r="I40" s="45">
        <f t="shared" si="2"/>
        <v>1</v>
      </c>
      <c r="J40" s="45">
        <f t="shared" si="2"/>
        <v>0.97142857142857142</v>
      </c>
      <c r="K40" s="45">
        <f t="shared" si="2"/>
        <v>1</v>
      </c>
      <c r="L40" s="45">
        <f t="shared" si="2"/>
        <v>0.5714285714285714</v>
      </c>
    </row>
  </sheetData>
  <phoneticPr fontId="11" type="noConversion"/>
  <printOptions gridLines="1" gridLinesSet="0"/>
  <pageMargins left="0.75" right="0.75" top="1" bottom="1" header="0.5" footer="0.5"/>
  <pageSetup paperSize="9" orientation="portrait" horizontalDpi="300" verticalDpi="300" copies="0" r:id="rId1"/>
  <headerFooter alignWithMargins="0">
    <oddHeader>&amp;A</oddHeader>
    <oddFooter>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33"/>
  <sheetViews>
    <sheetView workbookViewId="0"/>
  </sheetViews>
  <sheetFormatPr defaultRowHeight="12.75" x14ac:dyDescent="0.2"/>
  <cols>
    <col min="1" max="1" width="7.28515625" customWidth="1"/>
    <col min="2" max="2" width="11.28515625" customWidth="1"/>
    <col min="3" max="12" width="6.28515625" customWidth="1"/>
    <col min="13" max="13" width="5.5703125" bestFit="1" customWidth="1"/>
    <col min="14" max="14" width="6.85546875" customWidth="1"/>
  </cols>
  <sheetData>
    <row r="1" spans="1:14" ht="24" customHeight="1" x14ac:dyDescent="0.2">
      <c r="A1" s="17" t="s">
        <v>138</v>
      </c>
    </row>
    <row r="2" spans="1:14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38" t="s">
        <v>4</v>
      </c>
      <c r="N2" s="15" t="s">
        <v>5</v>
      </c>
    </row>
    <row r="3" spans="1:14" x14ac:dyDescent="0.2">
      <c r="A3" s="8">
        <v>38717</v>
      </c>
      <c r="B3" t="s">
        <v>123</v>
      </c>
      <c r="C3">
        <v>89</v>
      </c>
      <c r="D3">
        <v>139</v>
      </c>
      <c r="E3">
        <v>186</v>
      </c>
      <c r="F3">
        <v>172</v>
      </c>
      <c r="G3">
        <v>214</v>
      </c>
      <c r="H3">
        <v>185</v>
      </c>
      <c r="I3">
        <v>197</v>
      </c>
      <c r="J3">
        <v>143</v>
      </c>
      <c r="K3">
        <v>145</v>
      </c>
      <c r="L3">
        <v>41</v>
      </c>
      <c r="M3" s="44">
        <f t="shared" ref="M3:M30" si="0">SUM(C3:L3)</f>
        <v>1511</v>
      </c>
      <c r="N3">
        <v>253</v>
      </c>
    </row>
    <row r="4" spans="1:14" x14ac:dyDescent="0.2">
      <c r="A4" s="8">
        <v>38717</v>
      </c>
      <c r="B4" t="s">
        <v>41</v>
      </c>
      <c r="C4">
        <v>100</v>
      </c>
      <c r="D4">
        <v>126</v>
      </c>
      <c r="E4">
        <v>163</v>
      </c>
      <c r="F4">
        <v>152</v>
      </c>
      <c r="G4">
        <v>202</v>
      </c>
      <c r="H4">
        <v>183</v>
      </c>
      <c r="I4">
        <v>187</v>
      </c>
      <c r="J4">
        <v>156</v>
      </c>
      <c r="K4">
        <v>152</v>
      </c>
      <c r="L4">
        <v>44</v>
      </c>
      <c r="M4" s="44">
        <f t="shared" si="0"/>
        <v>1465</v>
      </c>
      <c r="N4">
        <v>243</v>
      </c>
    </row>
    <row r="5" spans="1:14" x14ac:dyDescent="0.2">
      <c r="A5" s="8">
        <v>38717</v>
      </c>
      <c r="B5" t="s">
        <v>10</v>
      </c>
      <c r="C5">
        <v>72</v>
      </c>
      <c r="D5">
        <v>92</v>
      </c>
      <c r="E5">
        <v>106</v>
      </c>
      <c r="F5">
        <v>123</v>
      </c>
      <c r="G5">
        <v>147</v>
      </c>
      <c r="H5">
        <v>140</v>
      </c>
      <c r="I5">
        <v>149</v>
      </c>
      <c r="J5">
        <v>91</v>
      </c>
      <c r="K5">
        <v>84</v>
      </c>
      <c r="L5">
        <v>36</v>
      </c>
      <c r="M5" s="44">
        <f t="shared" si="0"/>
        <v>1040</v>
      </c>
      <c r="N5">
        <v>199</v>
      </c>
    </row>
    <row r="6" spans="1:14" x14ac:dyDescent="0.2">
      <c r="A6" s="8">
        <v>38717</v>
      </c>
      <c r="B6" t="s">
        <v>7</v>
      </c>
      <c r="C6">
        <v>55</v>
      </c>
      <c r="D6">
        <v>81</v>
      </c>
      <c r="E6">
        <v>113</v>
      </c>
      <c r="F6">
        <v>121</v>
      </c>
      <c r="G6">
        <v>115</v>
      </c>
      <c r="H6">
        <v>112</v>
      </c>
      <c r="I6">
        <v>80</v>
      </c>
      <c r="J6">
        <v>62</v>
      </c>
      <c r="K6">
        <v>60</v>
      </c>
      <c r="L6">
        <v>1</v>
      </c>
      <c r="M6" s="44">
        <f t="shared" si="0"/>
        <v>800</v>
      </c>
      <c r="N6">
        <v>187</v>
      </c>
    </row>
    <row r="7" spans="1:14" x14ac:dyDescent="0.2">
      <c r="A7" s="8">
        <v>38717</v>
      </c>
      <c r="B7" s="24" t="s">
        <v>52</v>
      </c>
      <c r="C7">
        <v>55</v>
      </c>
      <c r="D7">
        <v>77</v>
      </c>
      <c r="E7">
        <v>104</v>
      </c>
      <c r="F7">
        <v>110</v>
      </c>
      <c r="G7">
        <v>97</v>
      </c>
      <c r="H7">
        <v>103</v>
      </c>
      <c r="I7">
        <v>115</v>
      </c>
      <c r="J7">
        <v>51</v>
      </c>
      <c r="K7">
        <v>63</v>
      </c>
      <c r="L7">
        <v>0</v>
      </c>
      <c r="M7" s="44">
        <f t="shared" si="0"/>
        <v>775</v>
      </c>
      <c r="N7">
        <v>186</v>
      </c>
    </row>
    <row r="8" spans="1:14" x14ac:dyDescent="0.2">
      <c r="A8" s="8">
        <v>38717</v>
      </c>
      <c r="B8" t="s">
        <v>76</v>
      </c>
      <c r="C8">
        <v>73</v>
      </c>
      <c r="D8">
        <v>97</v>
      </c>
      <c r="E8">
        <v>124</v>
      </c>
      <c r="F8">
        <v>107</v>
      </c>
      <c r="G8">
        <v>80</v>
      </c>
      <c r="H8">
        <v>48</v>
      </c>
      <c r="I8">
        <v>79</v>
      </c>
      <c r="J8">
        <v>26</v>
      </c>
      <c r="K8">
        <v>62</v>
      </c>
      <c r="L8">
        <v>40</v>
      </c>
      <c r="M8" s="44">
        <f t="shared" si="0"/>
        <v>736</v>
      </c>
      <c r="N8">
        <v>202</v>
      </c>
    </row>
    <row r="9" spans="1:14" x14ac:dyDescent="0.2">
      <c r="A9" s="8">
        <v>38717</v>
      </c>
      <c r="B9" s="23" t="s">
        <v>109</v>
      </c>
      <c r="C9">
        <v>64</v>
      </c>
      <c r="D9">
        <v>76</v>
      </c>
      <c r="E9">
        <v>107</v>
      </c>
      <c r="F9">
        <v>72</v>
      </c>
      <c r="G9">
        <v>105</v>
      </c>
      <c r="H9">
        <v>72</v>
      </c>
      <c r="I9">
        <v>108</v>
      </c>
      <c r="J9">
        <v>46</v>
      </c>
      <c r="K9">
        <v>66</v>
      </c>
      <c r="L9">
        <v>3</v>
      </c>
      <c r="M9" s="44">
        <f t="shared" si="0"/>
        <v>719</v>
      </c>
      <c r="N9">
        <v>174</v>
      </c>
    </row>
    <row r="10" spans="1:14" x14ac:dyDescent="0.2">
      <c r="A10" s="8">
        <v>38717</v>
      </c>
      <c r="B10" s="24" t="s">
        <v>110</v>
      </c>
      <c r="C10">
        <v>51</v>
      </c>
      <c r="D10">
        <v>86</v>
      </c>
      <c r="E10">
        <v>108</v>
      </c>
      <c r="F10">
        <v>80</v>
      </c>
      <c r="G10">
        <v>107</v>
      </c>
      <c r="H10">
        <v>81</v>
      </c>
      <c r="I10">
        <v>99</v>
      </c>
      <c r="J10">
        <v>39</v>
      </c>
      <c r="K10">
        <v>65</v>
      </c>
      <c r="L10">
        <v>0</v>
      </c>
      <c r="M10" s="44">
        <f t="shared" si="0"/>
        <v>716</v>
      </c>
      <c r="N10">
        <v>192</v>
      </c>
    </row>
    <row r="11" spans="1:14" x14ac:dyDescent="0.2">
      <c r="A11" s="8">
        <v>38717</v>
      </c>
      <c r="B11" t="s">
        <v>105</v>
      </c>
      <c r="C11">
        <v>50</v>
      </c>
      <c r="D11">
        <v>91</v>
      </c>
      <c r="E11">
        <v>103</v>
      </c>
      <c r="F11">
        <v>76</v>
      </c>
      <c r="G11">
        <v>101</v>
      </c>
      <c r="H11">
        <v>63</v>
      </c>
      <c r="I11">
        <v>108</v>
      </c>
      <c r="J11">
        <v>39</v>
      </c>
      <c r="K11">
        <v>73</v>
      </c>
      <c r="L11">
        <v>1</v>
      </c>
      <c r="M11" s="44">
        <f t="shared" si="0"/>
        <v>705</v>
      </c>
      <c r="N11">
        <v>194</v>
      </c>
    </row>
    <row r="12" spans="1:14" x14ac:dyDescent="0.2">
      <c r="A12" s="8">
        <v>38717</v>
      </c>
      <c r="B12" s="24" t="s">
        <v>88</v>
      </c>
      <c r="C12">
        <v>113</v>
      </c>
      <c r="D12">
        <v>137</v>
      </c>
      <c r="E12">
        <v>98</v>
      </c>
      <c r="F12">
        <v>62</v>
      </c>
      <c r="G12">
        <v>88</v>
      </c>
      <c r="H12">
        <v>30</v>
      </c>
      <c r="I12">
        <v>81</v>
      </c>
      <c r="J12">
        <v>16</v>
      </c>
      <c r="K12">
        <v>80</v>
      </c>
      <c r="L12">
        <v>0</v>
      </c>
      <c r="M12" s="44">
        <f t="shared" si="0"/>
        <v>705</v>
      </c>
      <c r="N12">
        <v>206</v>
      </c>
    </row>
    <row r="13" spans="1:14" x14ac:dyDescent="0.2">
      <c r="A13" s="8">
        <v>38717</v>
      </c>
      <c r="B13" t="s">
        <v>8</v>
      </c>
      <c r="C13">
        <v>56</v>
      </c>
      <c r="D13">
        <v>67</v>
      </c>
      <c r="E13">
        <v>107</v>
      </c>
      <c r="F13">
        <v>92</v>
      </c>
      <c r="G13">
        <v>170</v>
      </c>
      <c r="H13">
        <v>62</v>
      </c>
      <c r="I13">
        <v>89</v>
      </c>
      <c r="J13">
        <v>18</v>
      </c>
      <c r="K13">
        <v>37</v>
      </c>
      <c r="L13">
        <v>0</v>
      </c>
      <c r="M13" s="44">
        <f t="shared" si="0"/>
        <v>698</v>
      </c>
      <c r="N13">
        <v>206</v>
      </c>
    </row>
    <row r="14" spans="1:14" x14ac:dyDescent="0.2">
      <c r="A14" s="8">
        <v>38717</v>
      </c>
      <c r="B14" s="8" t="s">
        <v>128</v>
      </c>
      <c r="C14">
        <v>0</v>
      </c>
      <c r="D14">
        <v>2</v>
      </c>
      <c r="E14">
        <v>100</v>
      </c>
      <c r="F14">
        <v>63</v>
      </c>
      <c r="G14">
        <v>141</v>
      </c>
      <c r="H14">
        <v>100</v>
      </c>
      <c r="I14">
        <v>130</v>
      </c>
      <c r="J14">
        <v>45</v>
      </c>
      <c r="K14">
        <v>62</v>
      </c>
      <c r="L14">
        <v>0</v>
      </c>
      <c r="M14" s="44">
        <f t="shared" si="0"/>
        <v>643</v>
      </c>
      <c r="N14">
        <v>201</v>
      </c>
    </row>
    <row r="15" spans="1:14" x14ac:dyDescent="0.2">
      <c r="A15" s="8">
        <v>38717</v>
      </c>
      <c r="B15" t="s">
        <v>126</v>
      </c>
      <c r="C15">
        <v>37</v>
      </c>
      <c r="D15">
        <v>47</v>
      </c>
      <c r="E15">
        <v>88</v>
      </c>
      <c r="F15">
        <v>66</v>
      </c>
      <c r="G15">
        <v>89</v>
      </c>
      <c r="H15">
        <v>99</v>
      </c>
      <c r="I15">
        <v>86</v>
      </c>
      <c r="J15">
        <v>50</v>
      </c>
      <c r="K15">
        <v>63</v>
      </c>
      <c r="L15">
        <v>0</v>
      </c>
      <c r="M15" s="44">
        <f t="shared" si="0"/>
        <v>625</v>
      </c>
      <c r="N15">
        <v>148</v>
      </c>
    </row>
    <row r="16" spans="1:14" x14ac:dyDescent="0.2">
      <c r="A16" s="8">
        <v>38717</v>
      </c>
      <c r="B16" s="23" t="s">
        <v>127</v>
      </c>
      <c r="C16">
        <v>3</v>
      </c>
      <c r="D16">
        <v>63</v>
      </c>
      <c r="E16">
        <v>99</v>
      </c>
      <c r="F16">
        <v>84</v>
      </c>
      <c r="G16">
        <v>74</v>
      </c>
      <c r="H16">
        <v>67</v>
      </c>
      <c r="I16">
        <v>75</v>
      </c>
      <c r="J16">
        <v>36</v>
      </c>
      <c r="K16">
        <v>64</v>
      </c>
      <c r="L16">
        <v>36</v>
      </c>
      <c r="M16" s="44">
        <f t="shared" si="0"/>
        <v>601</v>
      </c>
      <c r="N16">
        <v>193</v>
      </c>
    </row>
    <row r="17" spans="1:14" x14ac:dyDescent="0.2">
      <c r="A17" s="8">
        <v>38717</v>
      </c>
      <c r="B17" s="24" t="s">
        <v>49</v>
      </c>
      <c r="C17">
        <v>25</v>
      </c>
      <c r="D17">
        <v>42</v>
      </c>
      <c r="E17">
        <v>64</v>
      </c>
      <c r="F17">
        <v>69</v>
      </c>
      <c r="G17">
        <v>90</v>
      </c>
      <c r="H17">
        <v>49</v>
      </c>
      <c r="I17">
        <v>90</v>
      </c>
      <c r="J17">
        <v>20</v>
      </c>
      <c r="K17">
        <v>63</v>
      </c>
      <c r="L17">
        <v>13</v>
      </c>
      <c r="M17" s="44">
        <f t="shared" si="0"/>
        <v>525</v>
      </c>
      <c r="N17">
        <v>158</v>
      </c>
    </row>
    <row r="18" spans="1:14" x14ac:dyDescent="0.2">
      <c r="A18" s="8">
        <v>38717</v>
      </c>
      <c r="B18" s="23" t="s">
        <v>99</v>
      </c>
      <c r="C18">
        <v>37</v>
      </c>
      <c r="D18">
        <v>53</v>
      </c>
      <c r="E18">
        <v>70</v>
      </c>
      <c r="F18">
        <v>57</v>
      </c>
      <c r="G18">
        <v>88</v>
      </c>
      <c r="H18">
        <v>67</v>
      </c>
      <c r="I18">
        <v>85</v>
      </c>
      <c r="J18">
        <v>6</v>
      </c>
      <c r="K18">
        <v>56</v>
      </c>
      <c r="L18">
        <v>0</v>
      </c>
      <c r="M18" s="44">
        <f t="shared" si="0"/>
        <v>519</v>
      </c>
      <c r="N18">
        <v>147</v>
      </c>
    </row>
    <row r="19" spans="1:14" x14ac:dyDescent="0.2">
      <c r="A19" s="8">
        <v>38717</v>
      </c>
      <c r="B19" t="s">
        <v>111</v>
      </c>
      <c r="C19">
        <v>21</v>
      </c>
      <c r="D19">
        <v>49</v>
      </c>
      <c r="E19">
        <v>74</v>
      </c>
      <c r="F19">
        <v>50</v>
      </c>
      <c r="G19">
        <v>85</v>
      </c>
      <c r="H19">
        <v>44</v>
      </c>
      <c r="I19">
        <v>72</v>
      </c>
      <c r="J19">
        <v>29</v>
      </c>
      <c r="K19">
        <v>39</v>
      </c>
      <c r="L19">
        <v>11</v>
      </c>
      <c r="M19" s="44">
        <f t="shared" si="0"/>
        <v>474</v>
      </c>
      <c r="N19">
        <v>132</v>
      </c>
    </row>
    <row r="20" spans="1:14" x14ac:dyDescent="0.2">
      <c r="A20" s="8">
        <v>38717</v>
      </c>
      <c r="B20" t="s">
        <v>12</v>
      </c>
      <c r="C20">
        <v>91</v>
      </c>
      <c r="D20">
        <v>74</v>
      </c>
      <c r="E20">
        <v>72</v>
      </c>
      <c r="F20">
        <v>43</v>
      </c>
      <c r="G20">
        <v>43</v>
      </c>
      <c r="H20">
        <v>29</v>
      </c>
      <c r="I20">
        <v>38</v>
      </c>
      <c r="J20">
        <v>25</v>
      </c>
      <c r="K20">
        <v>24</v>
      </c>
      <c r="L20">
        <v>21</v>
      </c>
      <c r="M20" s="44">
        <f t="shared" si="0"/>
        <v>460</v>
      </c>
      <c r="N20">
        <v>178</v>
      </c>
    </row>
    <row r="21" spans="1:14" x14ac:dyDescent="0.2">
      <c r="A21" s="8">
        <v>38717</v>
      </c>
      <c r="B21" s="24" t="s">
        <v>133</v>
      </c>
      <c r="C21">
        <v>36</v>
      </c>
      <c r="D21">
        <v>38</v>
      </c>
      <c r="E21">
        <v>62</v>
      </c>
      <c r="F21">
        <v>65</v>
      </c>
      <c r="G21">
        <v>74</v>
      </c>
      <c r="H21">
        <v>48</v>
      </c>
      <c r="I21">
        <v>52</v>
      </c>
      <c r="J21">
        <v>22</v>
      </c>
      <c r="K21">
        <v>36</v>
      </c>
      <c r="L21">
        <v>0</v>
      </c>
      <c r="M21" s="44">
        <f t="shared" si="0"/>
        <v>433</v>
      </c>
      <c r="N21">
        <v>145</v>
      </c>
    </row>
    <row r="22" spans="1:14" x14ac:dyDescent="0.2">
      <c r="A22" s="8">
        <v>38717</v>
      </c>
      <c r="B22" s="8" t="s">
        <v>104</v>
      </c>
      <c r="C22">
        <v>0</v>
      </c>
      <c r="D22">
        <v>1</v>
      </c>
      <c r="E22">
        <v>84</v>
      </c>
      <c r="F22">
        <v>39</v>
      </c>
      <c r="G22">
        <v>81</v>
      </c>
      <c r="H22">
        <v>48</v>
      </c>
      <c r="I22">
        <v>86</v>
      </c>
      <c r="J22">
        <v>6</v>
      </c>
      <c r="K22">
        <v>46</v>
      </c>
      <c r="L22">
        <v>8</v>
      </c>
      <c r="M22" s="44">
        <f t="shared" si="0"/>
        <v>399</v>
      </c>
      <c r="N22">
        <v>121</v>
      </c>
    </row>
    <row r="23" spans="1:14" x14ac:dyDescent="0.2">
      <c r="A23" s="8">
        <v>38717</v>
      </c>
      <c r="B23" s="23" t="s">
        <v>134</v>
      </c>
      <c r="C23">
        <v>62</v>
      </c>
      <c r="D23">
        <v>42</v>
      </c>
      <c r="E23">
        <v>54</v>
      </c>
      <c r="F23">
        <v>54</v>
      </c>
      <c r="G23">
        <v>47</v>
      </c>
      <c r="H23">
        <v>45</v>
      </c>
      <c r="I23">
        <v>27</v>
      </c>
      <c r="J23">
        <v>7</v>
      </c>
      <c r="K23">
        <v>10</v>
      </c>
      <c r="L23">
        <v>5</v>
      </c>
      <c r="M23" s="44">
        <f t="shared" si="0"/>
        <v>353</v>
      </c>
      <c r="N23">
        <v>153</v>
      </c>
    </row>
    <row r="24" spans="1:14" x14ac:dyDescent="0.2">
      <c r="A24" s="8">
        <v>38717</v>
      </c>
      <c r="B24" s="24" t="s">
        <v>135</v>
      </c>
      <c r="C24">
        <v>10</v>
      </c>
      <c r="D24">
        <v>41</v>
      </c>
      <c r="E24">
        <v>57</v>
      </c>
      <c r="F24">
        <v>25</v>
      </c>
      <c r="G24">
        <v>69</v>
      </c>
      <c r="H24">
        <v>33</v>
      </c>
      <c r="I24">
        <v>67</v>
      </c>
      <c r="J24">
        <v>11</v>
      </c>
      <c r="K24">
        <v>31</v>
      </c>
      <c r="L24">
        <v>1</v>
      </c>
      <c r="M24" s="44">
        <f t="shared" si="0"/>
        <v>345</v>
      </c>
      <c r="N24">
        <v>94</v>
      </c>
    </row>
    <row r="25" spans="1:14" x14ac:dyDescent="0.2">
      <c r="A25" s="8">
        <v>38717</v>
      </c>
      <c r="B25" s="24" t="s">
        <v>136</v>
      </c>
      <c r="C25">
        <v>24</v>
      </c>
      <c r="D25">
        <v>14</v>
      </c>
      <c r="E25">
        <v>46</v>
      </c>
      <c r="F25">
        <v>39</v>
      </c>
      <c r="G25">
        <v>65</v>
      </c>
      <c r="H25">
        <v>66</v>
      </c>
      <c r="I25">
        <v>50</v>
      </c>
      <c r="J25">
        <v>19</v>
      </c>
      <c r="K25">
        <v>16</v>
      </c>
      <c r="L25">
        <v>2</v>
      </c>
      <c r="M25" s="44">
        <f t="shared" si="0"/>
        <v>341</v>
      </c>
      <c r="N25">
        <v>146</v>
      </c>
    </row>
    <row r="26" spans="1:14" x14ac:dyDescent="0.2">
      <c r="A26" s="8">
        <v>38717</v>
      </c>
      <c r="B26" t="s">
        <v>130</v>
      </c>
      <c r="C26">
        <v>17</v>
      </c>
      <c r="D26">
        <v>41</v>
      </c>
      <c r="E26">
        <v>50</v>
      </c>
      <c r="F26">
        <v>39</v>
      </c>
      <c r="G26">
        <v>55</v>
      </c>
      <c r="H26">
        <v>31</v>
      </c>
      <c r="I26">
        <v>36</v>
      </c>
      <c r="J26">
        <v>9</v>
      </c>
      <c r="K26">
        <v>19</v>
      </c>
      <c r="L26">
        <v>15</v>
      </c>
      <c r="M26" s="44">
        <f t="shared" si="0"/>
        <v>312</v>
      </c>
      <c r="N26">
        <v>98</v>
      </c>
    </row>
    <row r="27" spans="1:14" x14ac:dyDescent="0.2">
      <c r="A27" s="8">
        <v>38717</v>
      </c>
      <c r="B27" t="s">
        <v>131</v>
      </c>
      <c r="C27">
        <v>44</v>
      </c>
      <c r="D27">
        <v>58</v>
      </c>
      <c r="E27">
        <v>59</v>
      </c>
      <c r="F27">
        <v>112</v>
      </c>
      <c r="G27">
        <v>11</v>
      </c>
      <c r="H27">
        <v>10</v>
      </c>
      <c r="I27">
        <v>1</v>
      </c>
      <c r="J27">
        <v>0</v>
      </c>
      <c r="K27">
        <v>0</v>
      </c>
      <c r="L27">
        <v>0</v>
      </c>
      <c r="M27" s="44">
        <f t="shared" si="0"/>
        <v>295</v>
      </c>
      <c r="N27">
        <v>126</v>
      </c>
    </row>
    <row r="28" spans="1:14" x14ac:dyDescent="0.2">
      <c r="A28" s="8">
        <v>38717</v>
      </c>
      <c r="B28" s="24" t="s">
        <v>98</v>
      </c>
      <c r="C28">
        <v>37</v>
      </c>
      <c r="D28">
        <v>43</v>
      </c>
      <c r="E28">
        <v>57</v>
      </c>
      <c r="F28">
        <v>15</v>
      </c>
      <c r="G28">
        <v>31</v>
      </c>
      <c r="H28">
        <v>7</v>
      </c>
      <c r="I28">
        <v>26</v>
      </c>
      <c r="J28">
        <v>3</v>
      </c>
      <c r="K28">
        <v>15</v>
      </c>
      <c r="L28">
        <v>0</v>
      </c>
      <c r="M28" s="44">
        <f t="shared" si="0"/>
        <v>234</v>
      </c>
      <c r="N28">
        <v>104</v>
      </c>
    </row>
    <row r="29" spans="1:14" x14ac:dyDescent="0.2">
      <c r="A29" s="8">
        <v>38717</v>
      </c>
      <c r="B29" s="24" t="s">
        <v>137</v>
      </c>
      <c r="C29">
        <v>0</v>
      </c>
      <c r="D29">
        <v>0</v>
      </c>
      <c r="E29">
        <v>39</v>
      </c>
      <c r="F29">
        <v>7</v>
      </c>
      <c r="G29">
        <v>50</v>
      </c>
      <c r="H29">
        <v>2</v>
      </c>
      <c r="I29">
        <v>41</v>
      </c>
      <c r="J29">
        <v>2</v>
      </c>
      <c r="K29">
        <v>22</v>
      </c>
      <c r="L29">
        <v>0</v>
      </c>
      <c r="M29" s="44">
        <f t="shared" si="0"/>
        <v>163</v>
      </c>
      <c r="N29">
        <v>71</v>
      </c>
    </row>
    <row r="30" spans="1:14" x14ac:dyDescent="0.2">
      <c r="A30" s="8">
        <v>38717</v>
      </c>
      <c r="B30" s="8" t="s">
        <v>124</v>
      </c>
      <c r="C30">
        <v>0</v>
      </c>
      <c r="D30">
        <v>15</v>
      </c>
      <c r="E30">
        <v>5</v>
      </c>
      <c r="F30">
        <v>5</v>
      </c>
      <c r="G30">
        <v>13</v>
      </c>
      <c r="H30">
        <v>8</v>
      </c>
      <c r="I30">
        <v>74</v>
      </c>
      <c r="J30">
        <v>2</v>
      </c>
      <c r="K30">
        <v>1</v>
      </c>
      <c r="L30">
        <v>1</v>
      </c>
      <c r="M30" s="44">
        <f t="shared" si="0"/>
        <v>124</v>
      </c>
      <c r="N30">
        <v>89</v>
      </c>
    </row>
    <row r="31" spans="1:14" x14ac:dyDescent="0.2">
      <c r="C31" s="9"/>
      <c r="D31" s="9"/>
      <c r="E31" s="9"/>
      <c r="F31" s="9"/>
      <c r="G31" s="9"/>
      <c r="H31" s="9"/>
      <c r="I31" s="9"/>
      <c r="J31" s="9"/>
      <c r="K31" s="9"/>
      <c r="L31" s="9"/>
      <c r="M31" s="44"/>
      <c r="N31" s="9"/>
    </row>
    <row r="32" spans="1:14" x14ac:dyDescent="0.2">
      <c r="A32" t="s">
        <v>27</v>
      </c>
      <c r="C32" s="9">
        <f t="shared" ref="C32:L32" si="1">SUM(C3:C30)/COUNTIF(C3:C30,"&gt;0")</f>
        <v>50.916666666666664</v>
      </c>
      <c r="D32" s="9">
        <f t="shared" si="1"/>
        <v>62.666666666666664</v>
      </c>
      <c r="E32" s="9">
        <f t="shared" si="1"/>
        <v>85.678571428571431</v>
      </c>
      <c r="F32" s="9">
        <f t="shared" si="1"/>
        <v>71.392857142857139</v>
      </c>
      <c r="G32" s="9">
        <f t="shared" si="1"/>
        <v>90.428571428571431</v>
      </c>
      <c r="H32" s="9">
        <f t="shared" si="1"/>
        <v>65.428571428571431</v>
      </c>
      <c r="I32" s="9">
        <f t="shared" si="1"/>
        <v>83.142857142857139</v>
      </c>
      <c r="J32" s="9">
        <f t="shared" si="1"/>
        <v>36.25925925925926</v>
      </c>
      <c r="K32" s="9">
        <f t="shared" si="1"/>
        <v>53.851851851851855</v>
      </c>
      <c r="L32" s="9">
        <f t="shared" si="1"/>
        <v>16.411764705882351</v>
      </c>
      <c r="M32" s="9">
        <f>AVERAGE(M3:M30)</f>
        <v>597</v>
      </c>
      <c r="N32" s="9">
        <f>AVERAGE(N3:N30)</f>
        <v>162.35714285714286</v>
      </c>
    </row>
    <row r="33" spans="1:12" x14ac:dyDescent="0.2">
      <c r="A33" t="s">
        <v>132</v>
      </c>
      <c r="C33" s="45">
        <f t="shared" ref="C33:L33" si="2">COUNTIF(C3:C30,"&gt;0")/COUNTA(C3:C30)</f>
        <v>0.8571428571428571</v>
      </c>
      <c r="D33" s="45">
        <f t="shared" si="2"/>
        <v>0.9642857142857143</v>
      </c>
      <c r="E33" s="45">
        <f t="shared" si="2"/>
        <v>1</v>
      </c>
      <c r="F33" s="45">
        <f t="shared" si="2"/>
        <v>1</v>
      </c>
      <c r="G33" s="45">
        <f t="shared" si="2"/>
        <v>1</v>
      </c>
      <c r="H33" s="45">
        <f t="shared" si="2"/>
        <v>1</v>
      </c>
      <c r="I33" s="45">
        <f t="shared" si="2"/>
        <v>1</v>
      </c>
      <c r="J33" s="45">
        <f t="shared" si="2"/>
        <v>0.9642857142857143</v>
      </c>
      <c r="K33" s="45">
        <f t="shared" si="2"/>
        <v>0.9642857142857143</v>
      </c>
      <c r="L33" s="45">
        <f t="shared" si="2"/>
        <v>0.6071428571428571</v>
      </c>
    </row>
  </sheetData>
  <phoneticPr fontId="11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Q42"/>
  <sheetViews>
    <sheetView workbookViewId="0"/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5.5703125" customWidth="1"/>
    <col min="14" max="14" width="6.85546875" customWidth="1"/>
  </cols>
  <sheetData>
    <row r="1" spans="1:15" ht="24" customHeight="1" x14ac:dyDescent="0.2">
      <c r="A1" s="17" t="s">
        <v>142</v>
      </c>
    </row>
    <row r="2" spans="1:15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47" t="s">
        <v>4</v>
      </c>
      <c r="N2" s="15" t="s">
        <v>5</v>
      </c>
      <c r="O2" s="15"/>
    </row>
    <row r="3" spans="1:15" x14ac:dyDescent="0.2">
      <c r="A3" s="8">
        <v>39082</v>
      </c>
      <c r="B3" t="s">
        <v>12</v>
      </c>
      <c r="C3">
        <v>108</v>
      </c>
      <c r="D3">
        <v>127</v>
      </c>
      <c r="E3">
        <v>161</v>
      </c>
      <c r="F3">
        <v>136</v>
      </c>
      <c r="G3">
        <v>175</v>
      </c>
      <c r="H3">
        <v>162</v>
      </c>
      <c r="I3">
        <v>167</v>
      </c>
      <c r="J3">
        <v>89</v>
      </c>
      <c r="K3">
        <v>86</v>
      </c>
      <c r="L3">
        <v>37</v>
      </c>
      <c r="M3" s="48">
        <f t="shared" ref="M3:M31" si="0">SUM(C3:L3)</f>
        <v>1248</v>
      </c>
      <c r="N3">
        <v>227</v>
      </c>
      <c r="O3" s="7"/>
    </row>
    <row r="4" spans="1:15" x14ac:dyDescent="0.2">
      <c r="A4" s="8">
        <v>39082</v>
      </c>
      <c r="B4" t="s">
        <v>123</v>
      </c>
      <c r="C4">
        <v>70</v>
      </c>
      <c r="D4">
        <v>91</v>
      </c>
      <c r="E4">
        <v>134</v>
      </c>
      <c r="F4">
        <v>148</v>
      </c>
      <c r="G4">
        <v>157</v>
      </c>
      <c r="H4">
        <v>132</v>
      </c>
      <c r="I4">
        <v>135</v>
      </c>
      <c r="J4">
        <v>68</v>
      </c>
      <c r="K4">
        <v>68</v>
      </c>
      <c r="L4">
        <v>49</v>
      </c>
      <c r="M4" s="48">
        <f t="shared" si="0"/>
        <v>1052</v>
      </c>
      <c r="N4">
        <v>211</v>
      </c>
      <c r="O4" s="7"/>
    </row>
    <row r="5" spans="1:15" x14ac:dyDescent="0.2">
      <c r="A5" s="8">
        <v>39082</v>
      </c>
      <c r="B5" t="s">
        <v>10</v>
      </c>
      <c r="C5">
        <v>67</v>
      </c>
      <c r="D5">
        <v>101</v>
      </c>
      <c r="E5">
        <v>130</v>
      </c>
      <c r="F5">
        <v>122</v>
      </c>
      <c r="G5">
        <v>156</v>
      </c>
      <c r="H5">
        <v>132</v>
      </c>
      <c r="I5">
        <v>160</v>
      </c>
      <c r="J5">
        <v>65</v>
      </c>
      <c r="K5">
        <v>60</v>
      </c>
      <c r="L5">
        <v>28</v>
      </c>
      <c r="M5" s="48">
        <f t="shared" si="0"/>
        <v>1021</v>
      </c>
      <c r="N5">
        <v>204</v>
      </c>
      <c r="O5" s="7"/>
    </row>
    <row r="6" spans="1:15" x14ac:dyDescent="0.2">
      <c r="A6" s="8">
        <v>39082</v>
      </c>
      <c r="B6" t="s">
        <v>52</v>
      </c>
      <c r="C6">
        <v>59</v>
      </c>
      <c r="D6">
        <v>102</v>
      </c>
      <c r="E6">
        <v>123</v>
      </c>
      <c r="F6">
        <v>148</v>
      </c>
      <c r="G6">
        <v>132</v>
      </c>
      <c r="H6">
        <v>126</v>
      </c>
      <c r="I6">
        <v>122</v>
      </c>
      <c r="J6">
        <v>71</v>
      </c>
      <c r="K6">
        <v>58</v>
      </c>
      <c r="L6">
        <v>0</v>
      </c>
      <c r="M6" s="48">
        <f t="shared" si="0"/>
        <v>941</v>
      </c>
      <c r="N6">
        <v>202</v>
      </c>
      <c r="O6" s="7"/>
    </row>
    <row r="7" spans="1:15" x14ac:dyDescent="0.2">
      <c r="A7" s="8">
        <v>39082</v>
      </c>
      <c r="B7" t="s">
        <v>109</v>
      </c>
      <c r="C7">
        <v>82</v>
      </c>
      <c r="D7">
        <v>89</v>
      </c>
      <c r="E7">
        <v>131</v>
      </c>
      <c r="F7">
        <v>81</v>
      </c>
      <c r="G7">
        <v>122</v>
      </c>
      <c r="H7">
        <v>62</v>
      </c>
      <c r="I7">
        <v>116</v>
      </c>
      <c r="J7">
        <v>28</v>
      </c>
      <c r="K7">
        <v>53</v>
      </c>
      <c r="L7">
        <v>9</v>
      </c>
      <c r="M7" s="48">
        <f t="shared" si="0"/>
        <v>773</v>
      </c>
      <c r="N7">
        <v>181</v>
      </c>
      <c r="O7" s="7"/>
    </row>
    <row r="8" spans="1:15" x14ac:dyDescent="0.2">
      <c r="A8" s="8">
        <v>39082</v>
      </c>
      <c r="B8" t="s">
        <v>8</v>
      </c>
      <c r="C8">
        <v>56</v>
      </c>
      <c r="D8">
        <v>98</v>
      </c>
      <c r="E8">
        <v>128</v>
      </c>
      <c r="F8">
        <v>82</v>
      </c>
      <c r="G8">
        <v>152</v>
      </c>
      <c r="H8">
        <v>41</v>
      </c>
      <c r="I8">
        <v>109</v>
      </c>
      <c r="J8">
        <v>24</v>
      </c>
      <c r="K8">
        <v>63</v>
      </c>
      <c r="L8">
        <v>7</v>
      </c>
      <c r="M8" s="48">
        <f t="shared" si="0"/>
        <v>760</v>
      </c>
      <c r="N8">
        <v>197</v>
      </c>
      <c r="O8" s="7"/>
    </row>
    <row r="9" spans="1:15" x14ac:dyDescent="0.2">
      <c r="A9" s="8">
        <v>39082</v>
      </c>
      <c r="B9" t="s">
        <v>126</v>
      </c>
      <c r="C9">
        <v>43</v>
      </c>
      <c r="D9">
        <v>50</v>
      </c>
      <c r="E9">
        <v>97</v>
      </c>
      <c r="F9">
        <v>77</v>
      </c>
      <c r="G9">
        <v>112</v>
      </c>
      <c r="H9">
        <v>102</v>
      </c>
      <c r="I9">
        <v>93</v>
      </c>
      <c r="J9">
        <v>53</v>
      </c>
      <c r="K9">
        <v>56</v>
      </c>
      <c r="L9">
        <v>0</v>
      </c>
      <c r="M9" s="48">
        <f t="shared" si="0"/>
        <v>683</v>
      </c>
      <c r="N9">
        <v>153</v>
      </c>
      <c r="O9" s="7"/>
    </row>
    <row r="10" spans="1:15" x14ac:dyDescent="0.2">
      <c r="A10" s="8">
        <v>39082</v>
      </c>
      <c r="B10" t="s">
        <v>128</v>
      </c>
      <c r="C10">
        <v>0</v>
      </c>
      <c r="D10">
        <v>1</v>
      </c>
      <c r="E10">
        <v>108</v>
      </c>
      <c r="F10">
        <v>93</v>
      </c>
      <c r="G10">
        <v>152</v>
      </c>
      <c r="H10">
        <v>119</v>
      </c>
      <c r="I10">
        <v>122</v>
      </c>
      <c r="J10">
        <v>33</v>
      </c>
      <c r="K10">
        <v>36</v>
      </c>
      <c r="L10">
        <v>0</v>
      </c>
      <c r="M10" s="48">
        <f t="shared" si="0"/>
        <v>664</v>
      </c>
      <c r="N10">
        <v>208</v>
      </c>
      <c r="O10" s="7"/>
    </row>
    <row r="11" spans="1:15" x14ac:dyDescent="0.2">
      <c r="A11" s="8">
        <v>39082</v>
      </c>
      <c r="B11" t="s">
        <v>139</v>
      </c>
      <c r="C11">
        <v>46</v>
      </c>
      <c r="D11">
        <v>63</v>
      </c>
      <c r="E11">
        <v>100</v>
      </c>
      <c r="F11">
        <v>82</v>
      </c>
      <c r="G11">
        <v>115</v>
      </c>
      <c r="H11">
        <v>60</v>
      </c>
      <c r="I11">
        <v>102</v>
      </c>
      <c r="J11">
        <v>21</v>
      </c>
      <c r="K11">
        <v>35</v>
      </c>
      <c r="L11">
        <v>1</v>
      </c>
      <c r="M11" s="48">
        <f t="shared" si="0"/>
        <v>625</v>
      </c>
      <c r="N11">
        <v>180</v>
      </c>
      <c r="O11" s="7"/>
    </row>
    <row r="12" spans="1:15" x14ac:dyDescent="0.2">
      <c r="A12" s="8">
        <v>39082</v>
      </c>
      <c r="B12" t="s">
        <v>127</v>
      </c>
      <c r="C12">
        <v>27</v>
      </c>
      <c r="D12">
        <v>58</v>
      </c>
      <c r="E12">
        <v>101</v>
      </c>
      <c r="F12">
        <v>70</v>
      </c>
      <c r="G12">
        <v>91</v>
      </c>
      <c r="H12">
        <v>76</v>
      </c>
      <c r="I12">
        <v>83</v>
      </c>
      <c r="J12">
        <v>24</v>
      </c>
      <c r="K12">
        <v>41</v>
      </c>
      <c r="L12">
        <v>34</v>
      </c>
      <c r="M12" s="48">
        <f t="shared" si="0"/>
        <v>605</v>
      </c>
      <c r="N12">
        <v>176</v>
      </c>
      <c r="O12" s="7"/>
    </row>
    <row r="13" spans="1:15" x14ac:dyDescent="0.2">
      <c r="A13" s="8">
        <v>39082</v>
      </c>
      <c r="B13" t="s">
        <v>88</v>
      </c>
      <c r="C13">
        <v>87</v>
      </c>
      <c r="D13">
        <v>129</v>
      </c>
      <c r="E13">
        <v>118</v>
      </c>
      <c r="F13">
        <v>32</v>
      </c>
      <c r="G13">
        <v>97</v>
      </c>
      <c r="H13">
        <v>22</v>
      </c>
      <c r="I13">
        <v>87</v>
      </c>
      <c r="J13">
        <v>9</v>
      </c>
      <c r="K13">
        <v>22</v>
      </c>
      <c r="L13">
        <v>0</v>
      </c>
      <c r="M13" s="48">
        <f t="shared" si="0"/>
        <v>603</v>
      </c>
      <c r="N13">
        <v>182</v>
      </c>
      <c r="O13" s="7"/>
    </row>
    <row r="14" spans="1:15" x14ac:dyDescent="0.2">
      <c r="A14" s="8">
        <v>39082</v>
      </c>
      <c r="B14" t="s">
        <v>41</v>
      </c>
      <c r="C14">
        <v>74</v>
      </c>
      <c r="D14">
        <v>64</v>
      </c>
      <c r="E14">
        <v>64</v>
      </c>
      <c r="F14">
        <v>50</v>
      </c>
      <c r="G14">
        <v>82</v>
      </c>
      <c r="H14">
        <v>62</v>
      </c>
      <c r="I14">
        <v>85</v>
      </c>
      <c r="J14">
        <v>54</v>
      </c>
      <c r="K14">
        <v>31</v>
      </c>
      <c r="L14">
        <v>25</v>
      </c>
      <c r="M14" s="48">
        <f t="shared" si="0"/>
        <v>591</v>
      </c>
      <c r="N14">
        <v>160</v>
      </c>
      <c r="O14" s="7"/>
    </row>
    <row r="15" spans="1:15" x14ac:dyDescent="0.2">
      <c r="A15" s="8">
        <v>39082</v>
      </c>
      <c r="B15" t="s">
        <v>110</v>
      </c>
      <c r="C15">
        <v>55</v>
      </c>
      <c r="D15">
        <v>90</v>
      </c>
      <c r="E15">
        <v>116</v>
      </c>
      <c r="F15">
        <v>29</v>
      </c>
      <c r="G15">
        <v>119</v>
      </c>
      <c r="H15">
        <v>25</v>
      </c>
      <c r="I15">
        <v>86</v>
      </c>
      <c r="J15">
        <v>14</v>
      </c>
      <c r="K15">
        <v>37</v>
      </c>
      <c r="L15">
        <v>0</v>
      </c>
      <c r="M15" s="48">
        <f t="shared" si="0"/>
        <v>571</v>
      </c>
      <c r="N15">
        <v>160</v>
      </c>
      <c r="O15" s="7"/>
    </row>
    <row r="16" spans="1:15" x14ac:dyDescent="0.2">
      <c r="A16" s="8">
        <v>39082</v>
      </c>
      <c r="B16" t="s">
        <v>76</v>
      </c>
      <c r="C16">
        <v>73</v>
      </c>
      <c r="D16">
        <v>60</v>
      </c>
      <c r="E16">
        <v>69</v>
      </c>
      <c r="F16">
        <v>86</v>
      </c>
      <c r="G16">
        <v>54</v>
      </c>
      <c r="H16">
        <v>50</v>
      </c>
      <c r="I16">
        <v>45</v>
      </c>
      <c r="J16">
        <v>37</v>
      </c>
      <c r="K16">
        <v>28</v>
      </c>
      <c r="L16">
        <v>61</v>
      </c>
      <c r="M16" s="48">
        <f t="shared" si="0"/>
        <v>563</v>
      </c>
      <c r="N16">
        <v>198</v>
      </c>
      <c r="O16" s="7"/>
    </row>
    <row r="17" spans="1:15" x14ac:dyDescent="0.2">
      <c r="A17" s="8">
        <v>39082</v>
      </c>
      <c r="B17" t="s">
        <v>111</v>
      </c>
      <c r="C17">
        <v>37</v>
      </c>
      <c r="D17">
        <v>49</v>
      </c>
      <c r="E17">
        <v>86</v>
      </c>
      <c r="F17">
        <v>77</v>
      </c>
      <c r="G17">
        <v>104</v>
      </c>
      <c r="H17">
        <v>57</v>
      </c>
      <c r="I17">
        <v>70</v>
      </c>
      <c r="J17">
        <v>18</v>
      </c>
      <c r="K17">
        <v>38</v>
      </c>
      <c r="L17">
        <v>21</v>
      </c>
      <c r="M17" s="48">
        <f t="shared" si="0"/>
        <v>557</v>
      </c>
      <c r="N17" s="24">
        <v>149</v>
      </c>
      <c r="O17" s="7"/>
    </row>
    <row r="18" spans="1:15" x14ac:dyDescent="0.2">
      <c r="A18" s="8">
        <v>39082</v>
      </c>
      <c r="B18" t="s">
        <v>99</v>
      </c>
      <c r="C18">
        <v>36</v>
      </c>
      <c r="D18">
        <v>56</v>
      </c>
      <c r="E18">
        <v>76</v>
      </c>
      <c r="F18">
        <v>57</v>
      </c>
      <c r="G18">
        <v>88</v>
      </c>
      <c r="H18">
        <v>63</v>
      </c>
      <c r="I18">
        <v>83</v>
      </c>
      <c r="J18">
        <v>20</v>
      </c>
      <c r="K18" s="24">
        <v>44</v>
      </c>
      <c r="L18">
        <v>12</v>
      </c>
      <c r="M18" s="48">
        <f t="shared" si="0"/>
        <v>535</v>
      </c>
      <c r="N18">
        <v>137</v>
      </c>
      <c r="O18" s="7"/>
    </row>
    <row r="19" spans="1:15" x14ac:dyDescent="0.2">
      <c r="A19" s="8">
        <v>39082</v>
      </c>
      <c r="B19" t="s">
        <v>140</v>
      </c>
      <c r="C19">
        <v>30</v>
      </c>
      <c r="D19">
        <v>52</v>
      </c>
      <c r="E19">
        <v>88</v>
      </c>
      <c r="F19">
        <v>56</v>
      </c>
      <c r="G19">
        <v>100</v>
      </c>
      <c r="H19">
        <v>32</v>
      </c>
      <c r="I19">
        <v>77</v>
      </c>
      <c r="J19">
        <v>24</v>
      </c>
      <c r="K19" s="24">
        <v>0</v>
      </c>
      <c r="L19">
        <v>47</v>
      </c>
      <c r="M19" s="48">
        <f t="shared" si="0"/>
        <v>506</v>
      </c>
      <c r="N19">
        <v>141</v>
      </c>
      <c r="O19" s="7"/>
    </row>
    <row r="20" spans="1:15" x14ac:dyDescent="0.2">
      <c r="A20" s="8">
        <v>39082</v>
      </c>
      <c r="B20" t="s">
        <v>105</v>
      </c>
      <c r="C20">
        <v>41</v>
      </c>
      <c r="D20">
        <v>63</v>
      </c>
      <c r="E20">
        <v>93</v>
      </c>
      <c r="F20">
        <v>69</v>
      </c>
      <c r="G20">
        <v>51</v>
      </c>
      <c r="H20">
        <v>44</v>
      </c>
      <c r="I20">
        <v>45</v>
      </c>
      <c r="J20">
        <v>26</v>
      </c>
      <c r="K20">
        <v>30</v>
      </c>
      <c r="L20">
        <v>1</v>
      </c>
      <c r="M20" s="48">
        <f t="shared" si="0"/>
        <v>463</v>
      </c>
      <c r="N20">
        <v>179</v>
      </c>
      <c r="O20" s="7"/>
    </row>
    <row r="21" spans="1:15" x14ac:dyDescent="0.2">
      <c r="A21" s="8">
        <v>39082</v>
      </c>
      <c r="B21" t="s">
        <v>58</v>
      </c>
      <c r="C21">
        <v>17</v>
      </c>
      <c r="D21">
        <v>56</v>
      </c>
      <c r="E21">
        <v>72</v>
      </c>
      <c r="F21">
        <v>43</v>
      </c>
      <c r="G21">
        <v>80</v>
      </c>
      <c r="H21">
        <v>22</v>
      </c>
      <c r="I21">
        <v>50</v>
      </c>
      <c r="J21">
        <v>10</v>
      </c>
      <c r="K21">
        <v>34</v>
      </c>
      <c r="L21">
        <v>20</v>
      </c>
      <c r="M21" s="48">
        <f t="shared" si="0"/>
        <v>404</v>
      </c>
      <c r="N21">
        <v>107</v>
      </c>
      <c r="O21" s="7"/>
    </row>
    <row r="22" spans="1:15" x14ac:dyDescent="0.2">
      <c r="A22" s="8">
        <v>39082</v>
      </c>
      <c r="B22" t="s">
        <v>49</v>
      </c>
      <c r="C22">
        <v>11</v>
      </c>
      <c r="D22">
        <v>33</v>
      </c>
      <c r="E22">
        <v>55</v>
      </c>
      <c r="F22">
        <v>57</v>
      </c>
      <c r="G22">
        <v>97</v>
      </c>
      <c r="H22">
        <v>25</v>
      </c>
      <c r="I22">
        <v>74</v>
      </c>
      <c r="J22">
        <v>2</v>
      </c>
      <c r="K22">
        <v>41</v>
      </c>
      <c r="L22">
        <v>8</v>
      </c>
      <c r="M22" s="48">
        <f t="shared" si="0"/>
        <v>403</v>
      </c>
      <c r="N22">
        <v>141</v>
      </c>
      <c r="O22" s="7"/>
    </row>
    <row r="23" spans="1:15" x14ac:dyDescent="0.2">
      <c r="A23" s="8">
        <v>39082</v>
      </c>
      <c r="B23" t="s">
        <v>141</v>
      </c>
      <c r="C23">
        <v>1</v>
      </c>
      <c r="D23">
        <v>41</v>
      </c>
      <c r="E23">
        <v>137</v>
      </c>
      <c r="F23">
        <v>24</v>
      </c>
      <c r="G23">
        <v>70</v>
      </c>
      <c r="H23">
        <v>20</v>
      </c>
      <c r="I23">
        <v>50</v>
      </c>
      <c r="J23">
        <v>10</v>
      </c>
      <c r="K23">
        <v>18</v>
      </c>
      <c r="L23">
        <v>29</v>
      </c>
      <c r="M23" s="48">
        <f t="shared" si="0"/>
        <v>400</v>
      </c>
      <c r="N23">
        <v>164</v>
      </c>
      <c r="O23" s="7"/>
    </row>
    <row r="24" spans="1:15" x14ac:dyDescent="0.2">
      <c r="A24" s="8">
        <v>39082</v>
      </c>
      <c r="B24" t="s">
        <v>104</v>
      </c>
      <c r="C24">
        <v>5</v>
      </c>
      <c r="D24">
        <v>2</v>
      </c>
      <c r="E24">
        <v>75</v>
      </c>
      <c r="F24">
        <v>39</v>
      </c>
      <c r="G24">
        <v>92</v>
      </c>
      <c r="H24">
        <v>49</v>
      </c>
      <c r="I24">
        <v>71</v>
      </c>
      <c r="J24">
        <v>10</v>
      </c>
      <c r="K24">
        <v>45</v>
      </c>
      <c r="L24">
        <v>12</v>
      </c>
      <c r="M24" s="48">
        <f t="shared" si="0"/>
        <v>400</v>
      </c>
      <c r="N24" s="24">
        <v>127</v>
      </c>
      <c r="O24" s="7"/>
    </row>
    <row r="25" spans="1:15" x14ac:dyDescent="0.2">
      <c r="A25" s="8">
        <v>39082</v>
      </c>
      <c r="B25" t="s">
        <v>7</v>
      </c>
      <c r="C25">
        <v>34</v>
      </c>
      <c r="D25">
        <v>44</v>
      </c>
      <c r="E25">
        <v>65</v>
      </c>
      <c r="F25">
        <v>53</v>
      </c>
      <c r="G25">
        <v>63</v>
      </c>
      <c r="H25">
        <v>33</v>
      </c>
      <c r="I25">
        <v>56</v>
      </c>
      <c r="J25">
        <v>7</v>
      </c>
      <c r="K25">
        <v>26</v>
      </c>
      <c r="L25">
        <v>0</v>
      </c>
      <c r="M25" s="48">
        <f t="shared" si="0"/>
        <v>381</v>
      </c>
      <c r="N25">
        <v>111</v>
      </c>
      <c r="O25" s="7"/>
    </row>
    <row r="26" spans="1:15" x14ac:dyDescent="0.2">
      <c r="A26" s="8">
        <v>39082</v>
      </c>
      <c r="B26" t="s">
        <v>130</v>
      </c>
      <c r="C26">
        <v>22</v>
      </c>
      <c r="D26">
        <v>36</v>
      </c>
      <c r="E26">
        <v>51</v>
      </c>
      <c r="F26">
        <v>39</v>
      </c>
      <c r="G26">
        <v>55</v>
      </c>
      <c r="H26">
        <v>28</v>
      </c>
      <c r="I26">
        <v>54</v>
      </c>
      <c r="J26">
        <v>10</v>
      </c>
      <c r="K26">
        <v>25</v>
      </c>
      <c r="L26">
        <v>21</v>
      </c>
      <c r="M26" s="48">
        <f t="shared" si="0"/>
        <v>341</v>
      </c>
      <c r="N26">
        <v>92</v>
      </c>
      <c r="O26" s="7"/>
    </row>
    <row r="27" spans="1:15" x14ac:dyDescent="0.2">
      <c r="A27" s="8">
        <v>39082</v>
      </c>
      <c r="B27" t="s">
        <v>92</v>
      </c>
      <c r="C27">
        <v>23</v>
      </c>
      <c r="D27">
        <v>20</v>
      </c>
      <c r="E27">
        <v>63</v>
      </c>
      <c r="F27">
        <v>44</v>
      </c>
      <c r="G27">
        <v>60</v>
      </c>
      <c r="H27">
        <v>25</v>
      </c>
      <c r="I27">
        <v>38</v>
      </c>
      <c r="J27">
        <v>8</v>
      </c>
      <c r="K27">
        <v>17</v>
      </c>
      <c r="L27">
        <v>0</v>
      </c>
      <c r="M27" s="48">
        <f t="shared" si="0"/>
        <v>298</v>
      </c>
      <c r="N27">
        <v>90</v>
      </c>
      <c r="O27" s="7"/>
    </row>
    <row r="28" spans="1:15" x14ac:dyDescent="0.2">
      <c r="A28" s="8">
        <v>39082</v>
      </c>
      <c r="B28" t="s">
        <v>135</v>
      </c>
      <c r="C28">
        <v>28</v>
      </c>
      <c r="D28">
        <v>31</v>
      </c>
      <c r="E28">
        <v>45</v>
      </c>
      <c r="F28">
        <v>14</v>
      </c>
      <c r="G28">
        <v>50</v>
      </c>
      <c r="H28">
        <v>29</v>
      </c>
      <c r="I28">
        <v>42</v>
      </c>
      <c r="J28">
        <v>6</v>
      </c>
      <c r="K28">
        <v>15</v>
      </c>
      <c r="L28">
        <v>8</v>
      </c>
      <c r="M28" s="48">
        <f t="shared" si="0"/>
        <v>268</v>
      </c>
      <c r="N28">
        <v>84</v>
      </c>
      <c r="O28" s="7"/>
    </row>
    <row r="29" spans="1:15" x14ac:dyDescent="0.2">
      <c r="A29" s="8">
        <v>39082</v>
      </c>
      <c r="B29" t="s">
        <v>106</v>
      </c>
      <c r="C29">
        <v>0</v>
      </c>
      <c r="D29">
        <v>0</v>
      </c>
      <c r="E29">
        <v>46</v>
      </c>
      <c r="F29">
        <v>46</v>
      </c>
      <c r="G29">
        <v>54</v>
      </c>
      <c r="H29">
        <v>26</v>
      </c>
      <c r="I29">
        <v>46</v>
      </c>
      <c r="J29">
        <v>1</v>
      </c>
      <c r="K29">
        <v>38</v>
      </c>
      <c r="L29">
        <v>0</v>
      </c>
      <c r="M29" s="48">
        <f t="shared" si="0"/>
        <v>257</v>
      </c>
      <c r="N29">
        <v>98</v>
      </c>
      <c r="O29" s="7"/>
    </row>
    <row r="30" spans="1:15" x14ac:dyDescent="0.2">
      <c r="A30" s="8">
        <v>39082</v>
      </c>
      <c r="B30" t="s">
        <v>131</v>
      </c>
      <c r="C30">
        <v>4</v>
      </c>
      <c r="D30">
        <v>54</v>
      </c>
      <c r="E30">
        <v>69</v>
      </c>
      <c r="F30">
        <v>27</v>
      </c>
      <c r="G30">
        <v>49</v>
      </c>
      <c r="H30">
        <v>6</v>
      </c>
      <c r="I30">
        <v>13</v>
      </c>
      <c r="J30">
        <v>0</v>
      </c>
      <c r="K30">
        <v>15</v>
      </c>
      <c r="L30">
        <v>0</v>
      </c>
      <c r="M30" s="48">
        <f t="shared" si="0"/>
        <v>237</v>
      </c>
      <c r="N30" s="24">
        <v>107</v>
      </c>
      <c r="O30" s="7"/>
    </row>
    <row r="31" spans="1:15" x14ac:dyDescent="0.2">
      <c r="A31" s="8">
        <v>39082</v>
      </c>
      <c r="B31" t="s">
        <v>113</v>
      </c>
      <c r="C31">
        <v>8</v>
      </c>
      <c r="D31">
        <v>11</v>
      </c>
      <c r="E31">
        <v>26</v>
      </c>
      <c r="F31">
        <v>31</v>
      </c>
      <c r="G31">
        <v>33</v>
      </c>
      <c r="H31">
        <v>36</v>
      </c>
      <c r="I31">
        <v>43</v>
      </c>
      <c r="J31">
        <v>1</v>
      </c>
      <c r="K31">
        <v>5</v>
      </c>
      <c r="L31">
        <v>0</v>
      </c>
      <c r="M31" s="48">
        <f t="shared" si="0"/>
        <v>194</v>
      </c>
      <c r="N31">
        <v>92</v>
      </c>
      <c r="O31" s="7"/>
    </row>
    <row r="32" spans="1:15" x14ac:dyDescent="0.2">
      <c r="A32" s="8"/>
      <c r="M32" s="48"/>
      <c r="O32" s="7"/>
    </row>
    <row r="33" spans="1:17" x14ac:dyDescent="0.2">
      <c r="A33" t="s">
        <v>27</v>
      </c>
      <c r="C33" s="9">
        <f t="shared" ref="C33:N33" si="1">AVERAGE(C3:C31)</f>
        <v>39.448275862068968</v>
      </c>
      <c r="D33" s="9">
        <f t="shared" si="1"/>
        <v>57.620689655172413</v>
      </c>
      <c r="E33" s="9">
        <f t="shared" si="1"/>
        <v>90.58620689655173</v>
      </c>
      <c r="F33" s="9">
        <f t="shared" si="1"/>
        <v>65.931034482758619</v>
      </c>
      <c r="G33" s="9">
        <f t="shared" si="1"/>
        <v>95.241379310344826</v>
      </c>
      <c r="H33" s="9">
        <f t="shared" si="1"/>
        <v>57.448275862068968</v>
      </c>
      <c r="I33" s="9">
        <f t="shared" si="1"/>
        <v>80.137931034482762</v>
      </c>
      <c r="J33" s="9">
        <f t="shared" si="1"/>
        <v>25.620689655172413</v>
      </c>
      <c r="K33" s="9">
        <f t="shared" si="1"/>
        <v>36.724137931034484</v>
      </c>
      <c r="L33" s="9">
        <f t="shared" si="1"/>
        <v>14.827586206896552</v>
      </c>
      <c r="M33" s="9">
        <f t="shared" si="1"/>
        <v>563.58620689655174</v>
      </c>
      <c r="N33" s="9">
        <f t="shared" si="1"/>
        <v>153.72413793103448</v>
      </c>
    </row>
    <row r="34" spans="1:17" x14ac:dyDescent="0.2">
      <c r="A34" t="s">
        <v>132</v>
      </c>
      <c r="C34" s="45">
        <f t="shared" ref="C34:L34" si="2">COUNTIF(C3:C31,"&gt;0")/COUNTA(C3:C31)</f>
        <v>0.93103448275862066</v>
      </c>
      <c r="D34" s="45">
        <f t="shared" si="2"/>
        <v>0.96551724137931039</v>
      </c>
      <c r="E34" s="45">
        <f t="shared" si="2"/>
        <v>1</v>
      </c>
      <c r="F34" s="45">
        <f t="shared" si="2"/>
        <v>1</v>
      </c>
      <c r="G34" s="45">
        <f t="shared" si="2"/>
        <v>1</v>
      </c>
      <c r="H34" s="45">
        <f t="shared" si="2"/>
        <v>1</v>
      </c>
      <c r="I34" s="45">
        <f t="shared" si="2"/>
        <v>1</v>
      </c>
      <c r="J34" s="45">
        <f t="shared" si="2"/>
        <v>0.96551724137931039</v>
      </c>
      <c r="K34" s="45">
        <f t="shared" si="2"/>
        <v>0.96551724137931039</v>
      </c>
      <c r="L34" s="45">
        <f t="shared" si="2"/>
        <v>0.65517241379310343</v>
      </c>
    </row>
    <row r="39" spans="1:17" x14ac:dyDescent="0.2">
      <c r="G39" s="49"/>
    </row>
    <row r="41" spans="1:17" x14ac:dyDescent="0.2">
      <c r="Q41" s="36"/>
    </row>
    <row r="42" spans="1:17" x14ac:dyDescent="0.2">
      <c r="G42" s="37"/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Q64"/>
  <sheetViews>
    <sheetView workbookViewId="0">
      <selection sqref="A1:IV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5.5703125" customWidth="1"/>
    <col min="14" max="14" width="6.85546875" customWidth="1"/>
  </cols>
  <sheetData>
    <row r="1" spans="1:15" ht="24" customHeight="1" x14ac:dyDescent="0.2">
      <c r="A1" s="17" t="s">
        <v>149</v>
      </c>
    </row>
    <row r="2" spans="1:15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51" t="s">
        <v>4</v>
      </c>
      <c r="N2" s="15" t="s">
        <v>5</v>
      </c>
      <c r="O2" s="15"/>
    </row>
    <row r="3" spans="1:15" x14ac:dyDescent="0.2">
      <c r="A3" s="8">
        <v>39447</v>
      </c>
      <c r="B3" t="s">
        <v>123</v>
      </c>
      <c r="C3">
        <v>97</v>
      </c>
      <c r="D3">
        <v>144</v>
      </c>
      <c r="E3">
        <v>193</v>
      </c>
      <c r="F3">
        <v>198</v>
      </c>
      <c r="G3">
        <v>217</v>
      </c>
      <c r="H3">
        <v>178</v>
      </c>
      <c r="I3">
        <v>176</v>
      </c>
      <c r="J3">
        <v>84</v>
      </c>
      <c r="K3">
        <v>86</v>
      </c>
      <c r="L3">
        <v>58</v>
      </c>
      <c r="M3" s="52">
        <f t="shared" ref="M3:M33" si="0">SUM(C3:L3)</f>
        <v>1431</v>
      </c>
      <c r="N3">
        <v>244</v>
      </c>
      <c r="O3" s="7"/>
    </row>
    <row r="4" spans="1:15" x14ac:dyDescent="0.2">
      <c r="A4" s="8">
        <v>39447</v>
      </c>
      <c r="B4" t="s">
        <v>143</v>
      </c>
      <c r="C4">
        <v>111</v>
      </c>
      <c r="D4">
        <v>167</v>
      </c>
      <c r="E4">
        <v>151</v>
      </c>
      <c r="F4">
        <v>133</v>
      </c>
      <c r="G4">
        <v>150</v>
      </c>
      <c r="H4">
        <v>101</v>
      </c>
      <c r="I4">
        <v>100</v>
      </c>
      <c r="J4">
        <v>17</v>
      </c>
      <c r="K4">
        <v>42</v>
      </c>
      <c r="L4">
        <v>49</v>
      </c>
      <c r="M4" s="52">
        <f t="shared" si="0"/>
        <v>1021</v>
      </c>
      <c r="N4">
        <v>243</v>
      </c>
      <c r="O4" s="7"/>
    </row>
    <row r="5" spans="1:15" x14ac:dyDescent="0.2">
      <c r="A5" s="8">
        <v>39447</v>
      </c>
      <c r="B5" t="s">
        <v>47</v>
      </c>
      <c r="C5">
        <v>52</v>
      </c>
      <c r="D5">
        <v>93</v>
      </c>
      <c r="E5">
        <v>131</v>
      </c>
      <c r="F5">
        <v>128</v>
      </c>
      <c r="G5">
        <v>160</v>
      </c>
      <c r="H5">
        <v>125</v>
      </c>
      <c r="I5">
        <v>111</v>
      </c>
      <c r="J5">
        <v>58</v>
      </c>
      <c r="K5">
        <v>52</v>
      </c>
      <c r="L5">
        <v>1</v>
      </c>
      <c r="M5" s="52">
        <f t="shared" si="0"/>
        <v>911</v>
      </c>
      <c r="N5">
        <v>209</v>
      </c>
      <c r="O5" s="7"/>
    </row>
    <row r="6" spans="1:15" x14ac:dyDescent="0.2">
      <c r="A6" s="8">
        <v>39447</v>
      </c>
      <c r="B6" t="s">
        <v>139</v>
      </c>
      <c r="C6">
        <v>53</v>
      </c>
      <c r="D6">
        <v>76</v>
      </c>
      <c r="E6">
        <v>118</v>
      </c>
      <c r="F6">
        <v>112</v>
      </c>
      <c r="G6">
        <v>138</v>
      </c>
      <c r="H6">
        <v>114</v>
      </c>
      <c r="I6">
        <v>130</v>
      </c>
      <c r="J6">
        <v>41</v>
      </c>
      <c r="K6">
        <v>55</v>
      </c>
      <c r="L6">
        <v>29</v>
      </c>
      <c r="M6" s="52">
        <f t="shared" si="0"/>
        <v>866</v>
      </c>
      <c r="N6">
        <v>196</v>
      </c>
      <c r="O6" s="7"/>
    </row>
    <row r="7" spans="1:15" x14ac:dyDescent="0.2">
      <c r="A7" s="8">
        <v>39447</v>
      </c>
      <c r="B7" t="s">
        <v>8</v>
      </c>
      <c r="C7">
        <v>97</v>
      </c>
      <c r="D7">
        <v>92</v>
      </c>
      <c r="E7">
        <v>150</v>
      </c>
      <c r="F7">
        <v>100</v>
      </c>
      <c r="G7">
        <v>158</v>
      </c>
      <c r="H7">
        <v>73</v>
      </c>
      <c r="I7">
        <v>91</v>
      </c>
      <c r="J7">
        <v>28</v>
      </c>
      <c r="K7">
        <v>29</v>
      </c>
      <c r="L7">
        <v>39</v>
      </c>
      <c r="M7" s="52">
        <f t="shared" si="0"/>
        <v>857</v>
      </c>
      <c r="N7">
        <v>204</v>
      </c>
      <c r="O7" s="7"/>
    </row>
    <row r="8" spans="1:15" x14ac:dyDescent="0.2">
      <c r="A8" s="8">
        <v>39447</v>
      </c>
      <c r="B8" t="s">
        <v>10</v>
      </c>
      <c r="C8">
        <v>67</v>
      </c>
      <c r="D8">
        <v>81</v>
      </c>
      <c r="E8">
        <v>117</v>
      </c>
      <c r="F8">
        <v>94</v>
      </c>
      <c r="G8">
        <v>142</v>
      </c>
      <c r="H8">
        <v>104</v>
      </c>
      <c r="I8">
        <v>101</v>
      </c>
      <c r="J8">
        <v>35</v>
      </c>
      <c r="K8">
        <v>62</v>
      </c>
      <c r="L8">
        <v>37</v>
      </c>
      <c r="M8" s="52">
        <f t="shared" si="0"/>
        <v>840</v>
      </c>
      <c r="N8">
        <v>185</v>
      </c>
      <c r="O8" s="7"/>
    </row>
    <row r="9" spans="1:15" x14ac:dyDescent="0.2">
      <c r="A9" s="8">
        <v>39447</v>
      </c>
      <c r="B9" t="s">
        <v>52</v>
      </c>
      <c r="C9">
        <v>71</v>
      </c>
      <c r="D9">
        <v>98</v>
      </c>
      <c r="E9">
        <v>115</v>
      </c>
      <c r="F9">
        <v>127</v>
      </c>
      <c r="G9">
        <v>123</v>
      </c>
      <c r="H9">
        <v>91</v>
      </c>
      <c r="I9">
        <v>72</v>
      </c>
      <c r="J9">
        <v>35</v>
      </c>
      <c r="K9">
        <v>40</v>
      </c>
      <c r="L9">
        <v>0</v>
      </c>
      <c r="M9" s="52">
        <f t="shared" si="0"/>
        <v>772</v>
      </c>
      <c r="N9">
        <v>195</v>
      </c>
      <c r="O9" s="7"/>
    </row>
    <row r="10" spans="1:15" x14ac:dyDescent="0.2">
      <c r="A10" s="8">
        <v>39447</v>
      </c>
      <c r="B10" t="s">
        <v>107</v>
      </c>
      <c r="C10">
        <v>58</v>
      </c>
      <c r="D10">
        <v>53</v>
      </c>
      <c r="E10">
        <v>91</v>
      </c>
      <c r="F10">
        <v>91</v>
      </c>
      <c r="G10">
        <v>134</v>
      </c>
      <c r="H10">
        <v>59</v>
      </c>
      <c r="I10">
        <v>75</v>
      </c>
      <c r="J10">
        <v>47</v>
      </c>
      <c r="K10">
        <v>48</v>
      </c>
      <c r="L10">
        <v>63</v>
      </c>
      <c r="M10" s="52">
        <f t="shared" si="0"/>
        <v>719</v>
      </c>
      <c r="N10">
        <v>168</v>
      </c>
      <c r="O10" s="7"/>
    </row>
    <row r="11" spans="1:15" x14ac:dyDescent="0.2">
      <c r="A11" s="8">
        <v>39447</v>
      </c>
      <c r="B11" t="s">
        <v>88</v>
      </c>
      <c r="C11">
        <v>108</v>
      </c>
      <c r="D11">
        <v>147</v>
      </c>
      <c r="E11">
        <v>127</v>
      </c>
      <c r="F11">
        <v>30</v>
      </c>
      <c r="G11">
        <v>109</v>
      </c>
      <c r="H11">
        <v>21</v>
      </c>
      <c r="I11">
        <v>89</v>
      </c>
      <c r="J11">
        <v>4</v>
      </c>
      <c r="K11">
        <v>50</v>
      </c>
      <c r="L11">
        <v>0</v>
      </c>
      <c r="M11" s="52">
        <f t="shared" si="0"/>
        <v>685</v>
      </c>
      <c r="N11">
        <v>201</v>
      </c>
      <c r="O11" s="7"/>
    </row>
    <row r="12" spans="1:15" x14ac:dyDescent="0.2">
      <c r="A12" s="8">
        <v>39447</v>
      </c>
      <c r="B12" t="s">
        <v>110</v>
      </c>
      <c r="C12">
        <v>54</v>
      </c>
      <c r="D12">
        <v>78</v>
      </c>
      <c r="E12">
        <v>109</v>
      </c>
      <c r="F12">
        <v>98</v>
      </c>
      <c r="G12">
        <v>115</v>
      </c>
      <c r="H12">
        <v>48</v>
      </c>
      <c r="I12">
        <v>94</v>
      </c>
      <c r="J12">
        <v>10</v>
      </c>
      <c r="K12">
        <v>39</v>
      </c>
      <c r="L12">
        <v>0</v>
      </c>
      <c r="M12" s="52">
        <f t="shared" si="0"/>
        <v>645</v>
      </c>
      <c r="N12">
        <v>162</v>
      </c>
      <c r="O12" s="7"/>
    </row>
    <row r="13" spans="1:15" x14ac:dyDescent="0.2">
      <c r="A13" s="8">
        <v>39447</v>
      </c>
      <c r="B13" t="s">
        <v>76</v>
      </c>
      <c r="C13">
        <v>79</v>
      </c>
      <c r="D13">
        <v>56</v>
      </c>
      <c r="E13">
        <v>123</v>
      </c>
      <c r="F13">
        <v>98</v>
      </c>
      <c r="G13">
        <v>59</v>
      </c>
      <c r="H13">
        <v>79</v>
      </c>
      <c r="I13">
        <v>45</v>
      </c>
      <c r="J13">
        <v>27</v>
      </c>
      <c r="K13">
        <v>37</v>
      </c>
      <c r="L13">
        <v>38</v>
      </c>
      <c r="M13" s="52">
        <f t="shared" si="0"/>
        <v>641</v>
      </c>
      <c r="N13">
        <v>200</v>
      </c>
      <c r="O13" s="7"/>
    </row>
    <row r="14" spans="1:15" x14ac:dyDescent="0.2">
      <c r="A14" s="8">
        <v>39447</v>
      </c>
      <c r="B14" t="s">
        <v>126</v>
      </c>
      <c r="C14">
        <v>42</v>
      </c>
      <c r="D14">
        <v>51</v>
      </c>
      <c r="E14">
        <v>85</v>
      </c>
      <c r="F14">
        <v>77</v>
      </c>
      <c r="G14">
        <v>105</v>
      </c>
      <c r="H14">
        <v>76</v>
      </c>
      <c r="I14">
        <v>67</v>
      </c>
      <c r="J14">
        <v>37</v>
      </c>
      <c r="K14">
        <v>41</v>
      </c>
      <c r="L14">
        <v>0</v>
      </c>
      <c r="M14" s="52">
        <f t="shared" si="0"/>
        <v>581</v>
      </c>
      <c r="N14">
        <v>146</v>
      </c>
      <c r="O14" s="7"/>
    </row>
    <row r="15" spans="1:15" x14ac:dyDescent="0.2">
      <c r="A15" s="8">
        <v>39447</v>
      </c>
      <c r="B15" t="s">
        <v>49</v>
      </c>
      <c r="C15">
        <v>8</v>
      </c>
      <c r="D15">
        <v>35</v>
      </c>
      <c r="E15">
        <v>67</v>
      </c>
      <c r="F15">
        <v>78</v>
      </c>
      <c r="G15">
        <v>113</v>
      </c>
      <c r="H15">
        <v>67</v>
      </c>
      <c r="I15">
        <v>86</v>
      </c>
      <c r="J15">
        <v>20</v>
      </c>
      <c r="K15">
        <v>45</v>
      </c>
      <c r="L15">
        <v>20</v>
      </c>
      <c r="M15" s="52">
        <f t="shared" si="0"/>
        <v>539</v>
      </c>
      <c r="N15">
        <v>158</v>
      </c>
      <c r="O15" s="7"/>
    </row>
    <row r="16" spans="1:15" x14ac:dyDescent="0.2">
      <c r="A16" s="8">
        <v>39447</v>
      </c>
      <c r="B16" t="s">
        <v>128</v>
      </c>
      <c r="C16">
        <v>0</v>
      </c>
      <c r="D16">
        <v>0</v>
      </c>
      <c r="E16">
        <v>97</v>
      </c>
      <c r="F16">
        <v>66</v>
      </c>
      <c r="G16">
        <v>142</v>
      </c>
      <c r="H16">
        <v>86</v>
      </c>
      <c r="I16">
        <v>98</v>
      </c>
      <c r="J16">
        <v>6</v>
      </c>
      <c r="K16">
        <v>20</v>
      </c>
      <c r="L16">
        <v>0</v>
      </c>
      <c r="M16" s="52">
        <f t="shared" si="0"/>
        <v>515</v>
      </c>
      <c r="N16">
        <v>184</v>
      </c>
      <c r="O16" s="7"/>
    </row>
    <row r="17" spans="1:15" x14ac:dyDescent="0.2">
      <c r="A17" s="8">
        <v>39447</v>
      </c>
      <c r="B17" t="s">
        <v>140</v>
      </c>
      <c r="C17">
        <v>45</v>
      </c>
      <c r="D17">
        <v>59</v>
      </c>
      <c r="E17">
        <v>100</v>
      </c>
      <c r="F17">
        <v>36</v>
      </c>
      <c r="G17">
        <v>105</v>
      </c>
      <c r="H17">
        <v>28</v>
      </c>
      <c r="I17">
        <v>62</v>
      </c>
      <c r="J17">
        <v>14</v>
      </c>
      <c r="K17">
        <v>0</v>
      </c>
      <c r="L17">
        <v>55</v>
      </c>
      <c r="M17" s="52">
        <f t="shared" si="0"/>
        <v>504</v>
      </c>
      <c r="N17">
        <v>156</v>
      </c>
      <c r="O17" s="7"/>
    </row>
    <row r="18" spans="1:15" x14ac:dyDescent="0.2">
      <c r="A18" s="8">
        <v>39447</v>
      </c>
      <c r="B18" t="s">
        <v>127</v>
      </c>
      <c r="C18">
        <v>19</v>
      </c>
      <c r="D18">
        <v>62</v>
      </c>
      <c r="E18">
        <v>63</v>
      </c>
      <c r="F18">
        <v>39</v>
      </c>
      <c r="G18">
        <v>81</v>
      </c>
      <c r="H18">
        <v>65</v>
      </c>
      <c r="I18">
        <v>46</v>
      </c>
      <c r="J18">
        <v>8</v>
      </c>
      <c r="K18">
        <v>37</v>
      </c>
      <c r="L18">
        <v>49</v>
      </c>
      <c r="M18" s="52">
        <f t="shared" si="0"/>
        <v>469</v>
      </c>
      <c r="N18" s="24">
        <v>154</v>
      </c>
      <c r="O18" s="7"/>
    </row>
    <row r="19" spans="1:15" x14ac:dyDescent="0.2">
      <c r="A19" s="8">
        <v>39447</v>
      </c>
      <c r="B19" t="s">
        <v>106</v>
      </c>
      <c r="C19">
        <v>0</v>
      </c>
      <c r="D19">
        <v>40</v>
      </c>
      <c r="E19">
        <v>91</v>
      </c>
      <c r="F19">
        <v>69</v>
      </c>
      <c r="G19">
        <v>91</v>
      </c>
      <c r="H19">
        <v>35</v>
      </c>
      <c r="I19">
        <v>70</v>
      </c>
      <c r="J19">
        <v>3</v>
      </c>
      <c r="K19">
        <v>43</v>
      </c>
      <c r="L19">
        <v>20</v>
      </c>
      <c r="M19" s="52">
        <f t="shared" si="0"/>
        <v>462</v>
      </c>
      <c r="N19">
        <v>140</v>
      </c>
      <c r="O19" s="7"/>
    </row>
    <row r="20" spans="1:15" x14ac:dyDescent="0.2">
      <c r="A20" s="8">
        <v>39447</v>
      </c>
      <c r="B20" t="s">
        <v>111</v>
      </c>
      <c r="C20">
        <v>5</v>
      </c>
      <c r="D20">
        <v>37</v>
      </c>
      <c r="E20">
        <v>72</v>
      </c>
      <c r="F20">
        <v>61</v>
      </c>
      <c r="G20">
        <v>104</v>
      </c>
      <c r="H20">
        <v>42</v>
      </c>
      <c r="I20">
        <v>59</v>
      </c>
      <c r="J20">
        <v>16</v>
      </c>
      <c r="K20">
        <v>28</v>
      </c>
      <c r="L20">
        <v>26</v>
      </c>
      <c r="M20" s="52">
        <f t="shared" si="0"/>
        <v>450</v>
      </c>
      <c r="N20">
        <v>125</v>
      </c>
      <c r="O20" s="7"/>
    </row>
    <row r="21" spans="1:15" x14ac:dyDescent="0.2">
      <c r="A21" s="8">
        <v>39447</v>
      </c>
      <c r="B21" t="s">
        <v>144</v>
      </c>
      <c r="C21">
        <v>106</v>
      </c>
      <c r="D21">
        <v>72</v>
      </c>
      <c r="E21">
        <v>47</v>
      </c>
      <c r="F21">
        <v>24</v>
      </c>
      <c r="G21">
        <v>78</v>
      </c>
      <c r="H21">
        <v>16</v>
      </c>
      <c r="I21">
        <v>43</v>
      </c>
      <c r="J21">
        <v>3</v>
      </c>
      <c r="K21">
        <v>2</v>
      </c>
      <c r="L21">
        <v>31</v>
      </c>
      <c r="M21" s="52">
        <f t="shared" si="0"/>
        <v>422</v>
      </c>
      <c r="N21">
        <v>151</v>
      </c>
      <c r="O21" s="7"/>
    </row>
    <row r="22" spans="1:15" x14ac:dyDescent="0.2">
      <c r="A22" s="8">
        <v>39447</v>
      </c>
      <c r="B22" t="s">
        <v>104</v>
      </c>
      <c r="C22">
        <v>3</v>
      </c>
      <c r="D22">
        <v>18</v>
      </c>
      <c r="E22">
        <v>71</v>
      </c>
      <c r="F22">
        <v>43</v>
      </c>
      <c r="G22">
        <v>92</v>
      </c>
      <c r="H22">
        <v>39</v>
      </c>
      <c r="I22">
        <v>70</v>
      </c>
      <c r="J22">
        <v>12</v>
      </c>
      <c r="K22">
        <v>47</v>
      </c>
      <c r="L22">
        <v>21</v>
      </c>
      <c r="M22" s="52">
        <f t="shared" si="0"/>
        <v>416</v>
      </c>
      <c r="N22">
        <v>120</v>
      </c>
      <c r="O22" s="7"/>
    </row>
    <row r="23" spans="1:15" x14ac:dyDescent="0.2">
      <c r="A23" s="8">
        <v>39447</v>
      </c>
      <c r="B23" t="s">
        <v>130</v>
      </c>
      <c r="C23">
        <v>36</v>
      </c>
      <c r="D23">
        <v>48</v>
      </c>
      <c r="E23">
        <v>59</v>
      </c>
      <c r="F23">
        <v>47</v>
      </c>
      <c r="G23">
        <v>70</v>
      </c>
      <c r="H23">
        <v>34</v>
      </c>
      <c r="I23">
        <v>54</v>
      </c>
      <c r="J23">
        <v>7</v>
      </c>
      <c r="K23">
        <v>31</v>
      </c>
      <c r="L23">
        <v>15</v>
      </c>
      <c r="M23" s="52">
        <f t="shared" si="0"/>
        <v>401</v>
      </c>
      <c r="N23">
        <v>104</v>
      </c>
      <c r="O23" s="7"/>
    </row>
    <row r="24" spans="1:15" x14ac:dyDescent="0.2">
      <c r="A24" s="8">
        <v>39447</v>
      </c>
      <c r="B24" t="s">
        <v>145</v>
      </c>
      <c r="C24">
        <v>11</v>
      </c>
      <c r="D24">
        <v>28</v>
      </c>
      <c r="E24">
        <v>73</v>
      </c>
      <c r="F24">
        <v>54</v>
      </c>
      <c r="G24">
        <v>72</v>
      </c>
      <c r="H24">
        <v>28</v>
      </c>
      <c r="I24">
        <v>45</v>
      </c>
      <c r="J24">
        <v>9</v>
      </c>
      <c r="K24">
        <v>25</v>
      </c>
      <c r="L24">
        <v>0</v>
      </c>
      <c r="M24" s="52">
        <f t="shared" si="0"/>
        <v>345</v>
      </c>
      <c r="N24">
        <v>107</v>
      </c>
      <c r="O24" s="7"/>
    </row>
    <row r="25" spans="1:15" x14ac:dyDescent="0.2">
      <c r="A25" s="8">
        <v>39447</v>
      </c>
      <c r="B25" t="s">
        <v>41</v>
      </c>
      <c r="C25">
        <v>75</v>
      </c>
      <c r="D25">
        <v>68</v>
      </c>
      <c r="E25">
        <v>53</v>
      </c>
      <c r="F25">
        <v>15</v>
      </c>
      <c r="G25">
        <v>57</v>
      </c>
      <c r="H25">
        <v>23</v>
      </c>
      <c r="I25">
        <v>33</v>
      </c>
      <c r="J25">
        <v>2</v>
      </c>
      <c r="K25">
        <v>4</v>
      </c>
      <c r="L25">
        <v>5</v>
      </c>
      <c r="M25" s="52">
        <f t="shared" si="0"/>
        <v>335</v>
      </c>
      <c r="N25">
        <v>122</v>
      </c>
      <c r="O25" s="7"/>
    </row>
    <row r="26" spans="1:15" x14ac:dyDescent="0.2">
      <c r="A26" s="8">
        <v>39447</v>
      </c>
      <c r="B26" t="s">
        <v>146</v>
      </c>
      <c r="C26">
        <v>11</v>
      </c>
      <c r="D26">
        <v>51</v>
      </c>
      <c r="E26">
        <v>64</v>
      </c>
      <c r="F26">
        <v>76</v>
      </c>
      <c r="G26">
        <v>59</v>
      </c>
      <c r="H26">
        <v>42</v>
      </c>
      <c r="I26">
        <v>19</v>
      </c>
      <c r="J26">
        <v>4</v>
      </c>
      <c r="K26">
        <v>5</v>
      </c>
      <c r="L26">
        <v>1</v>
      </c>
      <c r="M26" s="52">
        <f t="shared" si="0"/>
        <v>332</v>
      </c>
      <c r="N26">
        <v>139</v>
      </c>
      <c r="O26" s="7"/>
    </row>
    <row r="27" spans="1:15" x14ac:dyDescent="0.2">
      <c r="A27" s="8">
        <v>39447</v>
      </c>
      <c r="B27" t="s">
        <v>58</v>
      </c>
      <c r="C27">
        <v>14</v>
      </c>
      <c r="D27">
        <v>43</v>
      </c>
      <c r="E27">
        <v>61</v>
      </c>
      <c r="F27">
        <v>24</v>
      </c>
      <c r="G27">
        <v>63</v>
      </c>
      <c r="H27">
        <v>16</v>
      </c>
      <c r="I27">
        <v>42</v>
      </c>
      <c r="J27">
        <v>11</v>
      </c>
      <c r="K27">
        <v>27</v>
      </c>
      <c r="L27">
        <v>26</v>
      </c>
      <c r="M27" s="52">
        <f t="shared" si="0"/>
        <v>327</v>
      </c>
      <c r="N27">
        <v>86</v>
      </c>
      <c r="O27" s="7"/>
    </row>
    <row r="28" spans="1:15" x14ac:dyDescent="0.2">
      <c r="A28" s="8">
        <v>39447</v>
      </c>
      <c r="B28" t="s">
        <v>7</v>
      </c>
      <c r="C28">
        <v>12</v>
      </c>
      <c r="D28">
        <v>40</v>
      </c>
      <c r="E28">
        <v>49</v>
      </c>
      <c r="F28">
        <v>58</v>
      </c>
      <c r="G28">
        <v>57</v>
      </c>
      <c r="H28">
        <v>46</v>
      </c>
      <c r="I28">
        <v>28</v>
      </c>
      <c r="J28">
        <v>18</v>
      </c>
      <c r="K28">
        <v>17</v>
      </c>
      <c r="L28">
        <v>0</v>
      </c>
      <c r="M28" s="52">
        <f t="shared" si="0"/>
        <v>325</v>
      </c>
      <c r="N28">
        <v>112</v>
      </c>
      <c r="O28" s="7"/>
    </row>
    <row r="29" spans="1:15" x14ac:dyDescent="0.2">
      <c r="A29" s="8">
        <v>39447</v>
      </c>
      <c r="B29" t="s">
        <v>147</v>
      </c>
      <c r="C29">
        <v>32</v>
      </c>
      <c r="D29">
        <v>30</v>
      </c>
      <c r="E29">
        <v>66</v>
      </c>
      <c r="F29">
        <v>68</v>
      </c>
      <c r="G29">
        <v>57</v>
      </c>
      <c r="H29">
        <v>24</v>
      </c>
      <c r="I29">
        <v>22</v>
      </c>
      <c r="J29">
        <v>7</v>
      </c>
      <c r="K29">
        <v>2</v>
      </c>
      <c r="L29">
        <v>9</v>
      </c>
      <c r="M29" s="52">
        <f t="shared" si="0"/>
        <v>317</v>
      </c>
      <c r="N29">
        <v>167</v>
      </c>
      <c r="O29" s="7"/>
    </row>
    <row r="30" spans="1:15" x14ac:dyDescent="0.2">
      <c r="A30" s="8">
        <v>39447</v>
      </c>
      <c r="B30" t="s">
        <v>92</v>
      </c>
      <c r="C30">
        <v>4</v>
      </c>
      <c r="D30">
        <v>30</v>
      </c>
      <c r="E30">
        <v>59</v>
      </c>
      <c r="F30">
        <v>56</v>
      </c>
      <c r="G30">
        <v>51</v>
      </c>
      <c r="H30">
        <v>21</v>
      </c>
      <c r="I30">
        <v>28</v>
      </c>
      <c r="J30">
        <v>12</v>
      </c>
      <c r="K30">
        <v>27</v>
      </c>
      <c r="L30">
        <v>0</v>
      </c>
      <c r="M30" s="52">
        <f t="shared" si="0"/>
        <v>288</v>
      </c>
      <c r="N30">
        <v>99</v>
      </c>
      <c r="O30" s="7"/>
    </row>
    <row r="31" spans="1:15" x14ac:dyDescent="0.2">
      <c r="A31" s="8">
        <v>39447</v>
      </c>
      <c r="B31" t="s">
        <v>148</v>
      </c>
      <c r="C31">
        <v>51</v>
      </c>
      <c r="D31">
        <v>1</v>
      </c>
      <c r="E31">
        <v>26</v>
      </c>
      <c r="F31">
        <v>38</v>
      </c>
      <c r="G31">
        <v>54</v>
      </c>
      <c r="H31">
        <v>40</v>
      </c>
      <c r="I31">
        <v>34</v>
      </c>
      <c r="J31">
        <v>1</v>
      </c>
      <c r="K31">
        <v>17</v>
      </c>
      <c r="L31">
        <v>3</v>
      </c>
      <c r="M31" s="52">
        <f t="shared" si="0"/>
        <v>265</v>
      </c>
      <c r="N31">
        <v>133</v>
      </c>
      <c r="O31" s="7"/>
    </row>
    <row r="32" spans="1:15" x14ac:dyDescent="0.2">
      <c r="A32" s="8">
        <v>39447</v>
      </c>
      <c r="B32" t="s">
        <v>109</v>
      </c>
      <c r="C32">
        <v>63</v>
      </c>
      <c r="D32">
        <v>39</v>
      </c>
      <c r="E32">
        <v>49</v>
      </c>
      <c r="F32">
        <v>3</v>
      </c>
      <c r="G32">
        <v>57</v>
      </c>
      <c r="H32">
        <v>6</v>
      </c>
      <c r="I32">
        <v>34</v>
      </c>
      <c r="J32">
        <v>0</v>
      </c>
      <c r="K32">
        <v>5</v>
      </c>
      <c r="L32">
        <v>0</v>
      </c>
      <c r="M32" s="52">
        <f t="shared" si="0"/>
        <v>256</v>
      </c>
      <c r="N32">
        <v>99</v>
      </c>
      <c r="O32" s="7"/>
    </row>
    <row r="33" spans="1:15" x14ac:dyDescent="0.2">
      <c r="A33" s="8">
        <v>39447</v>
      </c>
      <c r="B33" t="s">
        <v>12</v>
      </c>
      <c r="C33">
        <v>34</v>
      </c>
      <c r="D33">
        <v>26</v>
      </c>
      <c r="E33">
        <v>36</v>
      </c>
      <c r="F33">
        <v>35</v>
      </c>
      <c r="G33">
        <v>22</v>
      </c>
      <c r="H33">
        <v>22</v>
      </c>
      <c r="I33">
        <v>9</v>
      </c>
      <c r="J33">
        <v>12</v>
      </c>
      <c r="K33">
        <v>2</v>
      </c>
      <c r="L33">
        <v>29</v>
      </c>
      <c r="M33" s="52">
        <f t="shared" si="0"/>
        <v>227</v>
      </c>
      <c r="N33">
        <v>103</v>
      </c>
      <c r="O33" s="7"/>
    </row>
    <row r="34" spans="1:15" x14ac:dyDescent="0.2">
      <c r="A34" s="8"/>
      <c r="M34" s="52"/>
      <c r="O34" s="7"/>
    </row>
    <row r="35" spans="1:15" x14ac:dyDescent="0.2">
      <c r="A35" t="s">
        <v>27</v>
      </c>
      <c r="C35" s="9">
        <f t="shared" ref="C35:N35" si="1">AVERAGE(C3:C33)</f>
        <v>45.741935483870968</v>
      </c>
      <c r="D35" s="9">
        <f t="shared" si="1"/>
        <v>60.096774193548384</v>
      </c>
      <c r="E35" s="9">
        <f t="shared" si="1"/>
        <v>87.516129032258064</v>
      </c>
      <c r="F35" s="9">
        <f t="shared" si="1"/>
        <v>70.193548387096769</v>
      </c>
      <c r="G35" s="9">
        <f t="shared" si="1"/>
        <v>97.903225806451616</v>
      </c>
      <c r="H35" s="9">
        <f t="shared" si="1"/>
        <v>56.41935483870968</v>
      </c>
      <c r="I35" s="9">
        <f t="shared" si="1"/>
        <v>65.58064516129032</v>
      </c>
      <c r="J35" s="9">
        <f t="shared" si="1"/>
        <v>18.967741935483872</v>
      </c>
      <c r="K35" s="9">
        <f t="shared" si="1"/>
        <v>31.129032258064516</v>
      </c>
      <c r="L35" s="9">
        <f t="shared" si="1"/>
        <v>20.129032258064516</v>
      </c>
      <c r="M35" s="9">
        <f t="shared" si="1"/>
        <v>553.67741935483866</v>
      </c>
      <c r="N35" s="9">
        <f t="shared" si="1"/>
        <v>155.2258064516129</v>
      </c>
      <c r="O35" s="7"/>
    </row>
    <row r="36" spans="1:15" x14ac:dyDescent="0.2">
      <c r="A36" t="s">
        <v>132</v>
      </c>
      <c r="C36" s="45">
        <f t="shared" ref="C36:L36" si="2">COUNTIF(C3:C33,"&gt;0")/COUNTA(C3:C33)</f>
        <v>0.93548387096774188</v>
      </c>
      <c r="D36" s="45">
        <f t="shared" si="2"/>
        <v>0.967741935483871</v>
      </c>
      <c r="E36" s="45">
        <f t="shared" si="2"/>
        <v>1</v>
      </c>
      <c r="F36" s="45">
        <f t="shared" si="2"/>
        <v>1</v>
      </c>
      <c r="G36" s="45">
        <f t="shared" si="2"/>
        <v>1</v>
      </c>
      <c r="H36" s="45">
        <f t="shared" si="2"/>
        <v>1</v>
      </c>
      <c r="I36" s="45">
        <f t="shared" si="2"/>
        <v>1</v>
      </c>
      <c r="J36" s="45">
        <f t="shared" si="2"/>
        <v>0.967741935483871</v>
      </c>
      <c r="K36" s="45">
        <f t="shared" si="2"/>
        <v>0.967741935483871</v>
      </c>
      <c r="L36" s="45">
        <f t="shared" si="2"/>
        <v>0.70967741935483875</v>
      </c>
      <c r="O36" s="7"/>
    </row>
    <row r="37" spans="1:15" x14ac:dyDescent="0.2">
      <c r="O37" s="7"/>
    </row>
    <row r="38" spans="1:15" x14ac:dyDescent="0.2">
      <c r="O38" s="7"/>
    </row>
    <row r="39" spans="1:15" x14ac:dyDescent="0.2">
      <c r="O39" s="7"/>
    </row>
    <row r="40" spans="1:15" x14ac:dyDescent="0.2">
      <c r="O40" s="7"/>
    </row>
    <row r="41" spans="1:15" x14ac:dyDescent="0.2">
      <c r="G41" s="53"/>
      <c r="O41" s="7"/>
    </row>
    <row r="42" spans="1:15" x14ac:dyDescent="0.2">
      <c r="O42" s="7"/>
    </row>
    <row r="43" spans="1:15" x14ac:dyDescent="0.2">
      <c r="O43" s="7"/>
    </row>
    <row r="44" spans="1:15" x14ac:dyDescent="0.2">
      <c r="G44" s="37"/>
      <c r="O44" s="7"/>
    </row>
    <row r="45" spans="1:15" x14ac:dyDescent="0.2">
      <c r="O45" s="7"/>
    </row>
    <row r="46" spans="1:15" x14ac:dyDescent="0.2">
      <c r="O46" s="7"/>
    </row>
    <row r="47" spans="1:15" x14ac:dyDescent="0.2">
      <c r="O47" s="7"/>
    </row>
    <row r="48" spans="1:15" x14ac:dyDescent="0.2">
      <c r="O48" s="7"/>
    </row>
    <row r="49" spans="15:17" x14ac:dyDescent="0.2">
      <c r="O49" s="7"/>
    </row>
    <row r="50" spans="15:17" x14ac:dyDescent="0.2">
      <c r="O50" s="7"/>
    </row>
    <row r="51" spans="15:17" x14ac:dyDescent="0.2">
      <c r="O51" s="7"/>
    </row>
    <row r="52" spans="15:17" x14ac:dyDescent="0.2">
      <c r="O52" s="7"/>
    </row>
    <row r="53" spans="15:17" x14ac:dyDescent="0.2">
      <c r="O53" s="7"/>
    </row>
    <row r="54" spans="15:17" x14ac:dyDescent="0.2">
      <c r="O54" s="7"/>
    </row>
    <row r="55" spans="15:17" x14ac:dyDescent="0.2">
      <c r="O55" s="7"/>
    </row>
    <row r="64" spans="15:17" x14ac:dyDescent="0.2">
      <c r="Q64" s="36"/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65"/>
  <sheetViews>
    <sheetView workbookViewId="0">
      <selection activeCell="B1" sqref="A1:IV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5.5703125" customWidth="1"/>
    <col min="14" max="14" width="6.85546875" customWidth="1"/>
  </cols>
  <sheetData>
    <row r="1" spans="1:15" ht="24" customHeight="1" x14ac:dyDescent="0.2">
      <c r="A1" s="17" t="s">
        <v>167</v>
      </c>
    </row>
    <row r="2" spans="1:15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54" t="s">
        <v>4</v>
      </c>
      <c r="N2" s="15" t="s">
        <v>5</v>
      </c>
      <c r="O2" s="7"/>
    </row>
    <row r="3" spans="1:15" x14ac:dyDescent="0.2">
      <c r="A3" s="8">
        <v>39813</v>
      </c>
      <c r="B3" t="s">
        <v>123</v>
      </c>
      <c r="C3">
        <v>108</v>
      </c>
      <c r="D3">
        <v>134</v>
      </c>
      <c r="E3">
        <v>182</v>
      </c>
      <c r="F3">
        <v>161</v>
      </c>
      <c r="G3">
        <v>208</v>
      </c>
      <c r="H3">
        <v>172</v>
      </c>
      <c r="I3">
        <v>127</v>
      </c>
      <c r="J3">
        <v>62</v>
      </c>
      <c r="K3">
        <v>77</v>
      </c>
      <c r="L3">
        <v>45</v>
      </c>
      <c r="M3" s="55">
        <f t="shared" ref="M3:M23" si="0">SUM(C3:L3)</f>
        <v>1276</v>
      </c>
      <c r="N3" s="24">
        <v>233</v>
      </c>
      <c r="O3" s="7"/>
    </row>
    <row r="4" spans="1:15" x14ac:dyDescent="0.2">
      <c r="A4" s="8">
        <v>39813</v>
      </c>
      <c r="B4" t="s">
        <v>143</v>
      </c>
      <c r="C4">
        <v>104</v>
      </c>
      <c r="D4">
        <v>120</v>
      </c>
      <c r="E4">
        <v>123</v>
      </c>
      <c r="F4">
        <v>114</v>
      </c>
      <c r="G4">
        <v>125</v>
      </c>
      <c r="H4">
        <v>61</v>
      </c>
      <c r="I4">
        <v>101</v>
      </c>
      <c r="J4">
        <v>27</v>
      </c>
      <c r="K4">
        <v>40</v>
      </c>
      <c r="L4">
        <v>20</v>
      </c>
      <c r="M4" s="55">
        <f t="shared" si="0"/>
        <v>835</v>
      </c>
      <c r="N4">
        <v>243</v>
      </c>
      <c r="O4" s="7"/>
    </row>
    <row r="5" spans="1:15" x14ac:dyDescent="0.2">
      <c r="A5" s="8">
        <v>39813</v>
      </c>
      <c r="B5" t="s">
        <v>10</v>
      </c>
      <c r="C5">
        <v>66</v>
      </c>
      <c r="D5">
        <v>90</v>
      </c>
      <c r="E5">
        <v>125</v>
      </c>
      <c r="F5">
        <v>124</v>
      </c>
      <c r="G5">
        <v>144</v>
      </c>
      <c r="H5">
        <v>87</v>
      </c>
      <c r="I5">
        <v>106</v>
      </c>
      <c r="J5">
        <v>25</v>
      </c>
      <c r="K5">
        <v>47</v>
      </c>
      <c r="L5">
        <v>17</v>
      </c>
      <c r="M5" s="55">
        <f t="shared" si="0"/>
        <v>831</v>
      </c>
      <c r="N5">
        <v>196</v>
      </c>
      <c r="O5" s="7"/>
    </row>
    <row r="6" spans="1:15" x14ac:dyDescent="0.2">
      <c r="A6" s="8">
        <v>39813</v>
      </c>
      <c r="B6" t="s">
        <v>52</v>
      </c>
      <c r="C6">
        <v>67</v>
      </c>
      <c r="D6">
        <v>120</v>
      </c>
      <c r="E6">
        <v>94</v>
      </c>
      <c r="F6">
        <v>111</v>
      </c>
      <c r="G6">
        <v>126</v>
      </c>
      <c r="H6">
        <v>73</v>
      </c>
      <c r="I6">
        <v>93</v>
      </c>
      <c r="J6">
        <v>22</v>
      </c>
      <c r="K6">
        <v>49</v>
      </c>
      <c r="L6">
        <v>0</v>
      </c>
      <c r="M6" s="55">
        <f t="shared" si="0"/>
        <v>755</v>
      </c>
      <c r="N6" s="24">
        <v>191</v>
      </c>
      <c r="O6" s="7"/>
    </row>
    <row r="7" spans="1:15" x14ac:dyDescent="0.2">
      <c r="A7" s="8">
        <v>39813</v>
      </c>
      <c r="B7" t="s">
        <v>110</v>
      </c>
      <c r="C7">
        <v>65</v>
      </c>
      <c r="D7">
        <v>95</v>
      </c>
      <c r="E7">
        <v>127</v>
      </c>
      <c r="F7">
        <v>111</v>
      </c>
      <c r="G7">
        <v>150</v>
      </c>
      <c r="H7">
        <v>39</v>
      </c>
      <c r="I7">
        <v>110</v>
      </c>
      <c r="J7">
        <v>8</v>
      </c>
      <c r="K7">
        <v>39</v>
      </c>
      <c r="L7">
        <v>0</v>
      </c>
      <c r="M7" s="55">
        <f t="shared" si="0"/>
        <v>744</v>
      </c>
      <c r="N7" s="24">
        <v>188</v>
      </c>
      <c r="O7" s="7"/>
    </row>
    <row r="8" spans="1:15" x14ac:dyDescent="0.2">
      <c r="A8" s="8">
        <v>39813</v>
      </c>
      <c r="B8" t="s">
        <v>8</v>
      </c>
      <c r="C8">
        <v>71</v>
      </c>
      <c r="D8">
        <v>85</v>
      </c>
      <c r="E8">
        <v>94</v>
      </c>
      <c r="F8">
        <v>41</v>
      </c>
      <c r="G8">
        <v>186</v>
      </c>
      <c r="H8">
        <v>21</v>
      </c>
      <c r="I8">
        <v>73</v>
      </c>
      <c r="J8">
        <v>5</v>
      </c>
      <c r="K8">
        <v>45</v>
      </c>
      <c r="L8">
        <v>19</v>
      </c>
      <c r="M8" s="55">
        <f t="shared" si="0"/>
        <v>640</v>
      </c>
      <c r="N8" s="24">
        <v>200</v>
      </c>
      <c r="O8" s="7"/>
    </row>
    <row r="9" spans="1:15" x14ac:dyDescent="0.2">
      <c r="A9" s="8">
        <v>39813</v>
      </c>
      <c r="B9" t="s">
        <v>12</v>
      </c>
      <c r="C9">
        <v>88</v>
      </c>
      <c r="D9">
        <v>90</v>
      </c>
      <c r="E9">
        <v>85</v>
      </c>
      <c r="F9">
        <v>42</v>
      </c>
      <c r="G9">
        <v>97</v>
      </c>
      <c r="H9">
        <v>20</v>
      </c>
      <c r="I9">
        <v>95</v>
      </c>
      <c r="J9">
        <v>8</v>
      </c>
      <c r="K9">
        <v>55</v>
      </c>
      <c r="L9">
        <v>21</v>
      </c>
      <c r="M9" s="55">
        <f t="shared" si="0"/>
        <v>601</v>
      </c>
      <c r="N9" s="24">
        <v>171</v>
      </c>
      <c r="O9" s="7"/>
    </row>
    <row r="10" spans="1:15" x14ac:dyDescent="0.2">
      <c r="A10" s="8">
        <v>39813</v>
      </c>
      <c r="B10" t="s">
        <v>76</v>
      </c>
      <c r="C10">
        <v>79</v>
      </c>
      <c r="D10">
        <v>77</v>
      </c>
      <c r="E10">
        <v>51</v>
      </c>
      <c r="F10">
        <v>61</v>
      </c>
      <c r="G10">
        <v>81</v>
      </c>
      <c r="H10">
        <v>66</v>
      </c>
      <c r="I10">
        <v>55</v>
      </c>
      <c r="J10">
        <v>22</v>
      </c>
      <c r="K10">
        <v>30</v>
      </c>
      <c r="L10">
        <v>66</v>
      </c>
      <c r="M10" s="55">
        <f t="shared" si="0"/>
        <v>588</v>
      </c>
      <c r="N10" s="24">
        <v>201</v>
      </c>
      <c r="O10" s="7"/>
    </row>
    <row r="11" spans="1:15" x14ac:dyDescent="0.2">
      <c r="A11" s="8">
        <v>39813</v>
      </c>
      <c r="B11" t="s">
        <v>126</v>
      </c>
      <c r="C11">
        <v>42</v>
      </c>
      <c r="D11">
        <v>52</v>
      </c>
      <c r="E11">
        <v>91</v>
      </c>
      <c r="F11">
        <v>66</v>
      </c>
      <c r="G11">
        <v>94</v>
      </c>
      <c r="H11">
        <v>70</v>
      </c>
      <c r="I11">
        <v>65</v>
      </c>
      <c r="J11">
        <v>34</v>
      </c>
      <c r="K11">
        <v>47</v>
      </c>
      <c r="L11">
        <v>0</v>
      </c>
      <c r="M11" s="55">
        <f t="shared" si="0"/>
        <v>561</v>
      </c>
      <c r="N11" s="24">
        <v>128</v>
      </c>
      <c r="O11" s="7"/>
    </row>
    <row r="12" spans="1:15" x14ac:dyDescent="0.2">
      <c r="A12" s="8">
        <v>39813</v>
      </c>
      <c r="B12" t="s">
        <v>127</v>
      </c>
      <c r="C12">
        <v>38</v>
      </c>
      <c r="D12">
        <v>52</v>
      </c>
      <c r="E12">
        <v>62</v>
      </c>
      <c r="F12">
        <v>56</v>
      </c>
      <c r="G12">
        <v>102</v>
      </c>
      <c r="H12">
        <v>49</v>
      </c>
      <c r="I12">
        <v>41</v>
      </c>
      <c r="J12">
        <v>7</v>
      </c>
      <c r="K12">
        <v>19</v>
      </c>
      <c r="L12">
        <v>34</v>
      </c>
      <c r="M12" s="55">
        <f t="shared" si="0"/>
        <v>460</v>
      </c>
      <c r="N12" s="24">
        <v>167</v>
      </c>
      <c r="O12" s="7"/>
    </row>
    <row r="13" spans="1:15" x14ac:dyDescent="0.2">
      <c r="A13" s="8">
        <v>39813</v>
      </c>
      <c r="B13" t="s">
        <v>88</v>
      </c>
      <c r="C13">
        <v>81</v>
      </c>
      <c r="D13">
        <v>78</v>
      </c>
      <c r="E13">
        <v>106</v>
      </c>
      <c r="F13">
        <v>34</v>
      </c>
      <c r="G13">
        <v>75</v>
      </c>
      <c r="H13">
        <v>9</v>
      </c>
      <c r="I13">
        <v>26</v>
      </c>
      <c r="J13">
        <v>5</v>
      </c>
      <c r="K13">
        <v>36</v>
      </c>
      <c r="L13">
        <v>0</v>
      </c>
      <c r="M13" s="55">
        <f t="shared" si="0"/>
        <v>450</v>
      </c>
      <c r="N13" s="24">
        <v>187</v>
      </c>
      <c r="O13" s="7"/>
    </row>
    <row r="14" spans="1:15" x14ac:dyDescent="0.2">
      <c r="A14" s="8">
        <v>39813</v>
      </c>
      <c r="B14" t="s">
        <v>128</v>
      </c>
      <c r="C14">
        <v>0</v>
      </c>
      <c r="D14">
        <v>3</v>
      </c>
      <c r="E14">
        <v>79</v>
      </c>
      <c r="F14">
        <v>44</v>
      </c>
      <c r="G14">
        <v>160</v>
      </c>
      <c r="H14">
        <v>44</v>
      </c>
      <c r="I14">
        <v>75</v>
      </c>
      <c r="J14">
        <v>4</v>
      </c>
      <c r="K14">
        <v>18</v>
      </c>
      <c r="L14">
        <v>0</v>
      </c>
      <c r="M14" s="55">
        <f t="shared" si="0"/>
        <v>427</v>
      </c>
      <c r="N14" s="24">
        <v>188</v>
      </c>
      <c r="O14" s="7"/>
    </row>
    <row r="15" spans="1:15" x14ac:dyDescent="0.2">
      <c r="A15" s="8">
        <v>39813</v>
      </c>
      <c r="B15" t="s">
        <v>150</v>
      </c>
      <c r="C15">
        <v>73</v>
      </c>
      <c r="D15">
        <v>72</v>
      </c>
      <c r="E15">
        <v>66</v>
      </c>
      <c r="F15">
        <v>80</v>
      </c>
      <c r="G15">
        <v>25</v>
      </c>
      <c r="H15">
        <v>46</v>
      </c>
      <c r="I15">
        <v>33</v>
      </c>
      <c r="J15">
        <v>6</v>
      </c>
      <c r="K15">
        <v>10</v>
      </c>
      <c r="L15">
        <v>1</v>
      </c>
      <c r="M15" s="55">
        <f t="shared" si="0"/>
        <v>412</v>
      </c>
      <c r="N15" s="24">
        <v>160</v>
      </c>
      <c r="O15" s="7"/>
    </row>
    <row r="16" spans="1:15" x14ac:dyDescent="0.2">
      <c r="A16" s="8">
        <v>39813</v>
      </c>
      <c r="B16" t="s">
        <v>151</v>
      </c>
      <c r="C16">
        <v>64</v>
      </c>
      <c r="D16">
        <v>59</v>
      </c>
      <c r="E16">
        <v>76</v>
      </c>
      <c r="F16">
        <v>26</v>
      </c>
      <c r="G16">
        <v>78</v>
      </c>
      <c r="H16">
        <v>19</v>
      </c>
      <c r="I16">
        <v>60</v>
      </c>
      <c r="J16">
        <v>1</v>
      </c>
      <c r="K16">
        <v>4</v>
      </c>
      <c r="L16">
        <v>0</v>
      </c>
      <c r="M16" s="55">
        <f t="shared" si="0"/>
        <v>387</v>
      </c>
      <c r="N16" s="24">
        <v>147</v>
      </c>
      <c r="O16" s="7"/>
    </row>
    <row r="17" spans="1:15" x14ac:dyDescent="0.2">
      <c r="A17" s="8">
        <v>39813</v>
      </c>
      <c r="B17" t="s">
        <v>130</v>
      </c>
      <c r="C17">
        <v>38</v>
      </c>
      <c r="D17">
        <v>48</v>
      </c>
      <c r="E17">
        <v>70</v>
      </c>
      <c r="F17">
        <v>39</v>
      </c>
      <c r="G17">
        <v>71</v>
      </c>
      <c r="H17">
        <v>35</v>
      </c>
      <c r="I17">
        <v>37</v>
      </c>
      <c r="J17">
        <v>11</v>
      </c>
      <c r="K17">
        <v>12</v>
      </c>
      <c r="L17">
        <v>24</v>
      </c>
      <c r="M17" s="55">
        <f t="shared" si="0"/>
        <v>385</v>
      </c>
      <c r="N17" s="24">
        <v>109</v>
      </c>
      <c r="O17" s="7"/>
    </row>
    <row r="18" spans="1:15" x14ac:dyDescent="0.2">
      <c r="A18" s="8">
        <v>39813</v>
      </c>
      <c r="B18" t="s">
        <v>144</v>
      </c>
      <c r="C18">
        <v>90</v>
      </c>
      <c r="D18">
        <v>60</v>
      </c>
      <c r="E18">
        <v>56</v>
      </c>
      <c r="F18">
        <v>21</v>
      </c>
      <c r="G18">
        <v>89</v>
      </c>
      <c r="H18">
        <v>8</v>
      </c>
      <c r="I18">
        <v>31</v>
      </c>
      <c r="J18">
        <v>2</v>
      </c>
      <c r="K18">
        <v>2</v>
      </c>
      <c r="L18">
        <v>16</v>
      </c>
      <c r="M18" s="55">
        <f t="shared" si="0"/>
        <v>375</v>
      </c>
      <c r="N18" s="24">
        <v>153</v>
      </c>
      <c r="O18" s="7"/>
    </row>
    <row r="19" spans="1:15" x14ac:dyDescent="0.2">
      <c r="A19" s="8">
        <v>39813</v>
      </c>
      <c r="B19" t="s">
        <v>111</v>
      </c>
      <c r="C19">
        <v>0</v>
      </c>
      <c r="D19">
        <v>26</v>
      </c>
      <c r="E19">
        <v>61</v>
      </c>
      <c r="F19">
        <v>52</v>
      </c>
      <c r="G19">
        <v>69</v>
      </c>
      <c r="H19">
        <v>28</v>
      </c>
      <c r="I19">
        <v>54</v>
      </c>
      <c r="J19">
        <v>9</v>
      </c>
      <c r="K19">
        <v>26</v>
      </c>
      <c r="L19">
        <v>12</v>
      </c>
      <c r="M19" s="55">
        <f t="shared" si="0"/>
        <v>337</v>
      </c>
      <c r="N19" s="24">
        <v>107</v>
      </c>
      <c r="O19" s="7"/>
    </row>
    <row r="20" spans="1:15" x14ac:dyDescent="0.2">
      <c r="A20" s="8">
        <v>39813</v>
      </c>
      <c r="B20" t="s">
        <v>41</v>
      </c>
      <c r="C20">
        <v>46</v>
      </c>
      <c r="D20">
        <v>2</v>
      </c>
      <c r="E20">
        <v>55</v>
      </c>
      <c r="F20">
        <v>19</v>
      </c>
      <c r="G20">
        <v>76</v>
      </c>
      <c r="H20">
        <v>25</v>
      </c>
      <c r="I20">
        <v>47</v>
      </c>
      <c r="J20">
        <v>10</v>
      </c>
      <c r="K20">
        <v>35</v>
      </c>
      <c r="L20">
        <v>16</v>
      </c>
      <c r="M20" s="55">
        <f t="shared" si="0"/>
        <v>331</v>
      </c>
      <c r="N20" s="24">
        <v>124</v>
      </c>
      <c r="O20" s="7"/>
    </row>
    <row r="21" spans="1:15" x14ac:dyDescent="0.2">
      <c r="A21" s="8">
        <v>39813</v>
      </c>
      <c r="B21" t="s">
        <v>104</v>
      </c>
      <c r="C21">
        <v>1</v>
      </c>
      <c r="D21">
        <v>7</v>
      </c>
      <c r="E21">
        <v>62</v>
      </c>
      <c r="F21">
        <v>39</v>
      </c>
      <c r="G21">
        <v>84</v>
      </c>
      <c r="H21">
        <v>27</v>
      </c>
      <c r="I21">
        <v>59</v>
      </c>
      <c r="J21">
        <v>9</v>
      </c>
      <c r="K21">
        <v>31</v>
      </c>
      <c r="L21">
        <v>7</v>
      </c>
      <c r="M21" s="55">
        <f t="shared" si="0"/>
        <v>326</v>
      </c>
      <c r="N21" s="24">
        <v>102</v>
      </c>
      <c r="O21" s="7"/>
    </row>
    <row r="22" spans="1:15" x14ac:dyDescent="0.2">
      <c r="A22" s="8">
        <v>39813</v>
      </c>
      <c r="B22" t="s">
        <v>152</v>
      </c>
      <c r="C22">
        <v>41</v>
      </c>
      <c r="D22">
        <v>62</v>
      </c>
      <c r="E22">
        <v>65</v>
      </c>
      <c r="F22">
        <v>0</v>
      </c>
      <c r="G22">
        <v>60</v>
      </c>
      <c r="H22">
        <v>0</v>
      </c>
      <c r="I22">
        <v>54</v>
      </c>
      <c r="J22">
        <v>0</v>
      </c>
      <c r="K22">
        <v>42</v>
      </c>
      <c r="L22">
        <v>0</v>
      </c>
      <c r="M22" s="55">
        <f t="shared" si="0"/>
        <v>324</v>
      </c>
      <c r="N22" s="24">
        <v>91</v>
      </c>
      <c r="O22" s="7"/>
    </row>
    <row r="23" spans="1:15" x14ac:dyDescent="0.2">
      <c r="A23" s="8">
        <v>39813</v>
      </c>
      <c r="B23" t="s">
        <v>153</v>
      </c>
      <c r="C23">
        <v>5</v>
      </c>
      <c r="D23">
        <v>23</v>
      </c>
      <c r="E23">
        <v>47</v>
      </c>
      <c r="F23">
        <v>37</v>
      </c>
      <c r="G23">
        <v>78</v>
      </c>
      <c r="H23">
        <v>24</v>
      </c>
      <c r="I23">
        <v>49</v>
      </c>
      <c r="J23">
        <v>6</v>
      </c>
      <c r="K23">
        <v>36</v>
      </c>
      <c r="L23">
        <v>12</v>
      </c>
      <c r="M23" s="55">
        <f t="shared" si="0"/>
        <v>317</v>
      </c>
      <c r="N23" s="24">
        <v>100</v>
      </c>
      <c r="O23" s="7"/>
    </row>
    <row r="24" spans="1:15" x14ac:dyDescent="0.2">
      <c r="A24" s="8">
        <v>39813</v>
      </c>
      <c r="B24" t="s">
        <v>154</v>
      </c>
      <c r="C24">
        <v>22</v>
      </c>
      <c r="D24">
        <v>45</v>
      </c>
      <c r="E24">
        <v>71</v>
      </c>
      <c r="F24">
        <v>32</v>
      </c>
      <c r="G24">
        <v>76</v>
      </c>
      <c r="H24">
        <v>7</v>
      </c>
      <c r="I24">
        <v>36</v>
      </c>
      <c r="J24">
        <v>4</v>
      </c>
      <c r="K24">
        <v>16</v>
      </c>
      <c r="L24">
        <v>3</v>
      </c>
      <c r="M24">
        <v>312</v>
      </c>
      <c r="N24">
        <v>92</v>
      </c>
      <c r="O24" s="7"/>
    </row>
    <row r="25" spans="1:15" x14ac:dyDescent="0.2">
      <c r="A25" s="8">
        <v>39813</v>
      </c>
      <c r="B25" t="s">
        <v>155</v>
      </c>
      <c r="C25">
        <v>34</v>
      </c>
      <c r="D25">
        <v>36</v>
      </c>
      <c r="E25">
        <v>45</v>
      </c>
      <c r="F25">
        <v>40</v>
      </c>
      <c r="G25">
        <v>53</v>
      </c>
      <c r="H25">
        <v>18</v>
      </c>
      <c r="I25">
        <v>41</v>
      </c>
      <c r="J25">
        <v>6</v>
      </c>
      <c r="K25">
        <v>29</v>
      </c>
      <c r="L25">
        <v>0</v>
      </c>
      <c r="M25" s="55">
        <f t="shared" ref="M25:M35" si="1">SUM(C25:L25)</f>
        <v>302</v>
      </c>
      <c r="N25" s="24">
        <v>87</v>
      </c>
      <c r="O25" s="7"/>
    </row>
    <row r="26" spans="1:15" x14ac:dyDescent="0.2">
      <c r="A26" s="8">
        <v>39813</v>
      </c>
      <c r="B26" t="s">
        <v>58</v>
      </c>
      <c r="C26">
        <v>11</v>
      </c>
      <c r="D26">
        <v>54</v>
      </c>
      <c r="E26">
        <v>60</v>
      </c>
      <c r="F26">
        <v>14</v>
      </c>
      <c r="G26">
        <v>70</v>
      </c>
      <c r="H26">
        <v>6</v>
      </c>
      <c r="I26">
        <v>44</v>
      </c>
      <c r="J26">
        <v>4</v>
      </c>
      <c r="K26">
        <v>28</v>
      </c>
      <c r="L26">
        <v>8</v>
      </c>
      <c r="M26" s="55">
        <f t="shared" si="1"/>
        <v>299</v>
      </c>
      <c r="N26" s="24">
        <v>85</v>
      </c>
      <c r="O26" s="7"/>
    </row>
    <row r="27" spans="1:15" x14ac:dyDescent="0.2">
      <c r="A27" s="8">
        <v>39813</v>
      </c>
      <c r="B27" t="s">
        <v>156</v>
      </c>
      <c r="C27">
        <v>9</v>
      </c>
      <c r="D27">
        <v>45</v>
      </c>
      <c r="E27">
        <v>73</v>
      </c>
      <c r="F27">
        <v>40</v>
      </c>
      <c r="G27">
        <v>68</v>
      </c>
      <c r="H27">
        <v>22</v>
      </c>
      <c r="I27">
        <v>19</v>
      </c>
      <c r="J27">
        <v>0</v>
      </c>
      <c r="K27">
        <v>3</v>
      </c>
      <c r="L27">
        <v>0</v>
      </c>
      <c r="M27" s="55">
        <f t="shared" si="1"/>
        <v>279</v>
      </c>
      <c r="N27" s="24">
        <v>107</v>
      </c>
      <c r="O27" s="7"/>
    </row>
    <row r="28" spans="1:15" x14ac:dyDescent="0.2">
      <c r="A28" s="8">
        <v>39813</v>
      </c>
      <c r="B28" t="s">
        <v>49</v>
      </c>
      <c r="C28">
        <v>0</v>
      </c>
      <c r="D28">
        <v>20</v>
      </c>
      <c r="E28">
        <v>30</v>
      </c>
      <c r="F28">
        <v>29</v>
      </c>
      <c r="G28">
        <v>73</v>
      </c>
      <c r="H28">
        <v>22</v>
      </c>
      <c r="I28">
        <v>52</v>
      </c>
      <c r="J28">
        <v>5</v>
      </c>
      <c r="K28">
        <v>36</v>
      </c>
      <c r="L28">
        <v>7</v>
      </c>
      <c r="M28" s="55">
        <f t="shared" si="1"/>
        <v>274</v>
      </c>
      <c r="N28" s="24">
        <v>108</v>
      </c>
      <c r="O28" s="7"/>
    </row>
    <row r="29" spans="1:15" x14ac:dyDescent="0.2">
      <c r="A29" s="8">
        <v>39813</v>
      </c>
      <c r="B29" t="s">
        <v>157</v>
      </c>
      <c r="C29">
        <v>47</v>
      </c>
      <c r="D29">
        <v>28</v>
      </c>
      <c r="E29">
        <v>53</v>
      </c>
      <c r="F29">
        <v>1</v>
      </c>
      <c r="G29">
        <v>31</v>
      </c>
      <c r="H29">
        <v>4</v>
      </c>
      <c r="I29">
        <v>1</v>
      </c>
      <c r="J29">
        <v>3</v>
      </c>
      <c r="K29">
        <v>1</v>
      </c>
      <c r="L29">
        <v>2</v>
      </c>
      <c r="M29" s="55">
        <f t="shared" si="1"/>
        <v>171</v>
      </c>
      <c r="N29" s="24">
        <v>76</v>
      </c>
      <c r="O29" s="7"/>
    </row>
    <row r="30" spans="1:15" x14ac:dyDescent="0.2">
      <c r="A30" s="8">
        <v>39813</v>
      </c>
      <c r="B30" t="s">
        <v>158</v>
      </c>
      <c r="C30">
        <v>0</v>
      </c>
      <c r="D30">
        <v>21</v>
      </c>
      <c r="E30">
        <v>28</v>
      </c>
      <c r="F30">
        <v>15</v>
      </c>
      <c r="G30">
        <v>51</v>
      </c>
      <c r="H30">
        <v>2</v>
      </c>
      <c r="I30">
        <v>19</v>
      </c>
      <c r="J30">
        <v>0</v>
      </c>
      <c r="K30">
        <v>23</v>
      </c>
      <c r="L30">
        <v>0</v>
      </c>
      <c r="M30" s="55">
        <f t="shared" si="1"/>
        <v>159</v>
      </c>
      <c r="N30" s="24">
        <v>63</v>
      </c>
      <c r="O30" s="7"/>
    </row>
    <row r="31" spans="1:15" x14ac:dyDescent="0.2">
      <c r="A31" s="8">
        <v>39813</v>
      </c>
      <c r="B31" t="s">
        <v>159</v>
      </c>
      <c r="C31">
        <v>1</v>
      </c>
      <c r="D31">
        <v>23</v>
      </c>
      <c r="E31">
        <v>58</v>
      </c>
      <c r="F31">
        <v>4</v>
      </c>
      <c r="G31">
        <v>54</v>
      </c>
      <c r="H31">
        <v>0</v>
      </c>
      <c r="I31">
        <v>0</v>
      </c>
      <c r="J31">
        <v>0</v>
      </c>
      <c r="K31">
        <v>0</v>
      </c>
      <c r="L31">
        <v>0</v>
      </c>
      <c r="M31" s="55">
        <f t="shared" si="1"/>
        <v>140</v>
      </c>
      <c r="N31" s="24">
        <v>78</v>
      </c>
      <c r="O31" s="7"/>
    </row>
    <row r="32" spans="1:15" x14ac:dyDescent="0.2">
      <c r="A32" s="8">
        <v>39813</v>
      </c>
      <c r="B32" t="s">
        <v>160</v>
      </c>
      <c r="C32">
        <v>0</v>
      </c>
      <c r="D32">
        <v>33</v>
      </c>
      <c r="E32">
        <v>33</v>
      </c>
      <c r="F32">
        <v>11</v>
      </c>
      <c r="G32">
        <v>29</v>
      </c>
      <c r="H32">
        <v>0</v>
      </c>
      <c r="I32">
        <v>10</v>
      </c>
      <c r="J32">
        <v>0</v>
      </c>
      <c r="K32">
        <v>1</v>
      </c>
      <c r="L32">
        <v>0</v>
      </c>
      <c r="M32" s="55">
        <f t="shared" si="1"/>
        <v>117</v>
      </c>
      <c r="N32" s="24">
        <v>53</v>
      </c>
      <c r="O32" s="7"/>
    </row>
    <row r="33" spans="1:15" x14ac:dyDescent="0.2">
      <c r="A33" s="8">
        <v>39813</v>
      </c>
      <c r="B33" t="s">
        <v>161</v>
      </c>
      <c r="C33">
        <v>0</v>
      </c>
      <c r="D33">
        <v>31</v>
      </c>
      <c r="E33">
        <v>19</v>
      </c>
      <c r="F33">
        <v>7</v>
      </c>
      <c r="G33">
        <v>17</v>
      </c>
      <c r="H33">
        <v>0</v>
      </c>
      <c r="I33">
        <v>9</v>
      </c>
      <c r="J33">
        <v>0</v>
      </c>
      <c r="K33">
        <v>0</v>
      </c>
      <c r="L33">
        <v>3</v>
      </c>
      <c r="M33" s="55">
        <f t="shared" si="1"/>
        <v>86</v>
      </c>
      <c r="N33" s="24">
        <v>44</v>
      </c>
      <c r="O33" s="7"/>
    </row>
    <row r="34" spans="1:15" x14ac:dyDescent="0.2">
      <c r="A34" s="8">
        <v>39813</v>
      </c>
      <c r="B34" s="8" t="s">
        <v>162</v>
      </c>
      <c r="C34">
        <v>2</v>
      </c>
      <c r="D34">
        <v>12</v>
      </c>
      <c r="E34">
        <v>20</v>
      </c>
      <c r="F34">
        <v>1</v>
      </c>
      <c r="G34">
        <v>22</v>
      </c>
      <c r="H34">
        <v>0</v>
      </c>
      <c r="I34">
        <v>4</v>
      </c>
      <c r="J34">
        <v>0</v>
      </c>
      <c r="K34">
        <v>0</v>
      </c>
      <c r="L34">
        <v>0</v>
      </c>
      <c r="M34" s="55">
        <f t="shared" si="1"/>
        <v>61</v>
      </c>
      <c r="N34" s="24">
        <v>35</v>
      </c>
      <c r="O34" s="7"/>
    </row>
    <row r="35" spans="1:15" x14ac:dyDescent="0.2">
      <c r="A35" s="8">
        <v>39813</v>
      </c>
      <c r="B35" t="s">
        <v>163</v>
      </c>
      <c r="C35">
        <v>24</v>
      </c>
      <c r="D35">
        <v>7</v>
      </c>
      <c r="E35">
        <v>10</v>
      </c>
      <c r="F35">
        <v>6</v>
      </c>
      <c r="G35">
        <v>5</v>
      </c>
      <c r="H35">
        <v>1</v>
      </c>
      <c r="I35">
        <v>1</v>
      </c>
      <c r="J35">
        <v>0</v>
      </c>
      <c r="K35">
        <v>0</v>
      </c>
      <c r="L35">
        <v>0</v>
      </c>
      <c r="M35" s="55">
        <f t="shared" si="1"/>
        <v>54</v>
      </c>
      <c r="N35" s="24">
        <v>38</v>
      </c>
      <c r="O35" s="7"/>
    </row>
    <row r="36" spans="1:15" x14ac:dyDescent="0.2">
      <c r="A36" s="8"/>
      <c r="M36" s="55"/>
      <c r="O36" s="7"/>
    </row>
    <row r="37" spans="1:15" x14ac:dyDescent="0.2">
      <c r="A37" t="s">
        <v>27</v>
      </c>
      <c r="C37" s="9">
        <f t="shared" ref="C37:N37" si="2">AVERAGE(C3:C35)</f>
        <v>39.909090909090907</v>
      </c>
      <c r="D37" s="9">
        <f t="shared" si="2"/>
        <v>51.81818181818182</v>
      </c>
      <c r="E37" s="9">
        <f t="shared" si="2"/>
        <v>69</v>
      </c>
      <c r="F37" s="9">
        <f t="shared" si="2"/>
        <v>44.787878787878789</v>
      </c>
      <c r="G37" s="9">
        <f t="shared" si="2"/>
        <v>82.63636363636364</v>
      </c>
      <c r="H37" s="9">
        <f t="shared" si="2"/>
        <v>30.454545454545453</v>
      </c>
      <c r="I37" s="9">
        <f t="shared" si="2"/>
        <v>49.303030303030305</v>
      </c>
      <c r="J37" s="9">
        <f t="shared" si="2"/>
        <v>9.2424242424242422</v>
      </c>
      <c r="K37" s="9">
        <f t="shared" si="2"/>
        <v>25.363636363636363</v>
      </c>
      <c r="L37" s="9">
        <f t="shared" si="2"/>
        <v>10.090909090909092</v>
      </c>
      <c r="M37" s="9">
        <f t="shared" si="2"/>
        <v>412.60606060606062</v>
      </c>
      <c r="N37" s="9">
        <f t="shared" si="2"/>
        <v>128.84848484848484</v>
      </c>
      <c r="O37" s="7"/>
    </row>
    <row r="38" spans="1:15" x14ac:dyDescent="0.2">
      <c r="A38" t="s">
        <v>132</v>
      </c>
      <c r="C38" s="45">
        <f t="shared" ref="C38:L38" si="3">COUNTIF(C3:C35,"&gt;0")/COUNTA(C3:C35)</f>
        <v>0.81818181818181823</v>
      </c>
      <c r="D38" s="45">
        <f t="shared" si="3"/>
        <v>1</v>
      </c>
      <c r="E38" s="45">
        <f t="shared" si="3"/>
        <v>1</v>
      </c>
      <c r="F38" s="45">
        <f t="shared" si="3"/>
        <v>0.96969696969696972</v>
      </c>
      <c r="G38" s="45">
        <f t="shared" si="3"/>
        <v>1</v>
      </c>
      <c r="H38" s="45">
        <f t="shared" si="3"/>
        <v>0.84848484848484851</v>
      </c>
      <c r="I38" s="45">
        <f t="shared" si="3"/>
        <v>0.96969696969696972</v>
      </c>
      <c r="J38" s="45">
        <f t="shared" si="3"/>
        <v>0.75757575757575757</v>
      </c>
      <c r="K38" s="45">
        <f t="shared" si="3"/>
        <v>0.87878787878787878</v>
      </c>
      <c r="L38" s="45">
        <f t="shared" si="3"/>
        <v>0.5757575757575758</v>
      </c>
      <c r="O38" s="7"/>
    </row>
    <row r="39" spans="1:15" x14ac:dyDescent="0.2">
      <c r="O39" s="7"/>
    </row>
    <row r="40" spans="1:15" x14ac:dyDescent="0.2">
      <c r="O40" s="7"/>
    </row>
    <row r="41" spans="1:15" x14ac:dyDescent="0.2">
      <c r="O41" s="7"/>
    </row>
    <row r="42" spans="1:15" x14ac:dyDescent="0.2">
      <c r="G42" s="56"/>
      <c r="O42" s="7"/>
    </row>
    <row r="43" spans="1:15" x14ac:dyDescent="0.2">
      <c r="O43" s="7"/>
    </row>
    <row r="44" spans="1:15" x14ac:dyDescent="0.2">
      <c r="O44" s="7"/>
    </row>
    <row r="45" spans="1:15" x14ac:dyDescent="0.2">
      <c r="G45" s="37"/>
      <c r="O45" s="7"/>
    </row>
    <row r="46" spans="1:15" x14ac:dyDescent="0.2">
      <c r="O46" s="7"/>
    </row>
    <row r="47" spans="1:15" x14ac:dyDescent="0.2">
      <c r="O47" s="7"/>
    </row>
    <row r="48" spans="1:15" x14ac:dyDescent="0.2">
      <c r="O48" s="7"/>
    </row>
    <row r="49" spans="15:15" x14ac:dyDescent="0.2">
      <c r="O49" s="7"/>
    </row>
    <row r="50" spans="15:15" x14ac:dyDescent="0.2">
      <c r="O50" s="7"/>
    </row>
    <row r="51" spans="15:15" x14ac:dyDescent="0.2">
      <c r="O51" s="7"/>
    </row>
    <row r="52" spans="15:15" x14ac:dyDescent="0.2">
      <c r="O52" s="7"/>
    </row>
    <row r="53" spans="15:15" x14ac:dyDescent="0.2">
      <c r="O53" s="7"/>
    </row>
    <row r="54" spans="15:15" x14ac:dyDescent="0.2">
      <c r="O54" s="7"/>
    </row>
    <row r="55" spans="15:15" x14ac:dyDescent="0.2">
      <c r="O55" s="7"/>
    </row>
    <row r="56" spans="15:15" x14ac:dyDescent="0.2">
      <c r="O56" s="7"/>
    </row>
    <row r="65" spans="17:17" x14ac:dyDescent="0.2">
      <c r="Q65" s="36"/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5"/>
  <sheetViews>
    <sheetView workbookViewId="0">
      <selection sqref="A1:IV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5.5703125" customWidth="1"/>
    <col min="14" max="14" width="6.85546875" customWidth="1"/>
  </cols>
  <sheetData>
    <row r="1" spans="1:15" ht="24" customHeight="1" x14ac:dyDescent="0.2">
      <c r="A1" s="17" t="s">
        <v>168</v>
      </c>
    </row>
    <row r="2" spans="1:15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57" t="s">
        <v>4</v>
      </c>
      <c r="N2" s="15" t="s">
        <v>5</v>
      </c>
      <c r="O2" s="7"/>
    </row>
    <row r="3" spans="1:15" x14ac:dyDescent="0.2">
      <c r="A3" s="8">
        <v>39813</v>
      </c>
      <c r="B3" t="s">
        <v>123</v>
      </c>
      <c r="C3">
        <v>103</v>
      </c>
      <c r="D3">
        <v>111</v>
      </c>
      <c r="E3">
        <v>170</v>
      </c>
      <c r="F3">
        <v>148</v>
      </c>
      <c r="G3">
        <v>168</v>
      </c>
      <c r="H3">
        <v>121</v>
      </c>
      <c r="I3">
        <v>103</v>
      </c>
      <c r="J3">
        <v>39</v>
      </c>
      <c r="K3">
        <v>66</v>
      </c>
      <c r="L3">
        <v>51</v>
      </c>
      <c r="M3">
        <v>1080</v>
      </c>
      <c r="N3">
        <v>219</v>
      </c>
      <c r="O3" s="7"/>
    </row>
    <row r="4" spans="1:15" x14ac:dyDescent="0.2">
      <c r="A4" s="8">
        <v>39813</v>
      </c>
      <c r="B4" t="s">
        <v>10</v>
      </c>
      <c r="C4">
        <v>65</v>
      </c>
      <c r="D4">
        <v>92</v>
      </c>
      <c r="E4">
        <v>126</v>
      </c>
      <c r="F4">
        <v>145</v>
      </c>
      <c r="G4">
        <v>149</v>
      </c>
      <c r="H4">
        <v>108</v>
      </c>
      <c r="I4">
        <v>89</v>
      </c>
      <c r="J4">
        <v>19</v>
      </c>
      <c r="K4">
        <v>36</v>
      </c>
      <c r="L4">
        <v>24</v>
      </c>
      <c r="M4" s="58">
        <v>853</v>
      </c>
      <c r="N4">
        <v>194</v>
      </c>
      <c r="O4" s="7"/>
    </row>
    <row r="5" spans="1:15" x14ac:dyDescent="0.2">
      <c r="A5" s="8">
        <v>39813</v>
      </c>
      <c r="B5" t="s">
        <v>41</v>
      </c>
      <c r="C5">
        <v>78</v>
      </c>
      <c r="D5">
        <v>97</v>
      </c>
      <c r="E5">
        <v>108</v>
      </c>
      <c r="F5">
        <v>151</v>
      </c>
      <c r="G5">
        <v>109</v>
      </c>
      <c r="H5">
        <v>83</v>
      </c>
      <c r="I5">
        <v>80</v>
      </c>
      <c r="J5">
        <v>35</v>
      </c>
      <c r="K5">
        <v>59</v>
      </c>
      <c r="L5">
        <v>41</v>
      </c>
      <c r="M5">
        <v>841</v>
      </c>
      <c r="N5">
        <v>200</v>
      </c>
      <c r="O5" s="7"/>
    </row>
    <row r="6" spans="1:15" x14ac:dyDescent="0.2">
      <c r="A6" s="8">
        <v>39813</v>
      </c>
      <c r="B6" t="s">
        <v>52</v>
      </c>
      <c r="C6">
        <v>58</v>
      </c>
      <c r="D6">
        <v>91</v>
      </c>
      <c r="E6">
        <v>102</v>
      </c>
      <c r="F6">
        <v>112</v>
      </c>
      <c r="G6">
        <v>116</v>
      </c>
      <c r="H6">
        <v>81</v>
      </c>
      <c r="I6">
        <v>79</v>
      </c>
      <c r="J6">
        <v>15</v>
      </c>
      <c r="K6">
        <v>32</v>
      </c>
      <c r="L6">
        <v>0</v>
      </c>
      <c r="M6">
        <v>686</v>
      </c>
      <c r="N6">
        <v>177</v>
      </c>
      <c r="O6" s="7"/>
    </row>
    <row r="7" spans="1:15" x14ac:dyDescent="0.2">
      <c r="A7" s="8">
        <v>39813</v>
      </c>
      <c r="B7" t="s">
        <v>159</v>
      </c>
      <c r="C7">
        <v>22</v>
      </c>
      <c r="D7">
        <v>73</v>
      </c>
      <c r="E7">
        <v>133</v>
      </c>
      <c r="F7">
        <v>81</v>
      </c>
      <c r="G7">
        <v>116</v>
      </c>
      <c r="H7">
        <v>109</v>
      </c>
      <c r="I7">
        <v>84</v>
      </c>
      <c r="J7">
        <v>26</v>
      </c>
      <c r="K7">
        <v>40</v>
      </c>
      <c r="L7">
        <v>0</v>
      </c>
      <c r="M7">
        <v>684</v>
      </c>
      <c r="N7">
        <v>192</v>
      </c>
      <c r="O7" s="7"/>
    </row>
    <row r="8" spans="1:15" x14ac:dyDescent="0.2">
      <c r="A8" s="8">
        <v>39813</v>
      </c>
      <c r="B8" t="s">
        <v>76</v>
      </c>
      <c r="C8">
        <v>83</v>
      </c>
      <c r="D8">
        <v>48</v>
      </c>
      <c r="E8">
        <v>99</v>
      </c>
      <c r="F8">
        <v>69</v>
      </c>
      <c r="G8">
        <v>86</v>
      </c>
      <c r="H8">
        <v>46</v>
      </c>
      <c r="I8">
        <v>71</v>
      </c>
      <c r="J8">
        <v>49</v>
      </c>
      <c r="K8">
        <v>47</v>
      </c>
      <c r="L8">
        <v>47</v>
      </c>
      <c r="M8">
        <v>645</v>
      </c>
      <c r="N8">
        <v>207</v>
      </c>
      <c r="O8" s="7"/>
    </row>
    <row r="9" spans="1:15" x14ac:dyDescent="0.2">
      <c r="A9" s="8">
        <v>39813</v>
      </c>
      <c r="B9" t="s">
        <v>110</v>
      </c>
      <c r="C9">
        <v>48</v>
      </c>
      <c r="D9">
        <v>86</v>
      </c>
      <c r="E9">
        <v>115</v>
      </c>
      <c r="F9">
        <v>82</v>
      </c>
      <c r="G9">
        <v>127</v>
      </c>
      <c r="H9">
        <v>20</v>
      </c>
      <c r="I9">
        <v>80</v>
      </c>
      <c r="J9">
        <v>25</v>
      </c>
      <c r="K9">
        <v>51</v>
      </c>
      <c r="L9">
        <v>0</v>
      </c>
      <c r="M9">
        <v>634</v>
      </c>
      <c r="N9">
        <v>165</v>
      </c>
      <c r="O9" s="7"/>
    </row>
    <row r="10" spans="1:15" x14ac:dyDescent="0.2">
      <c r="A10" s="8">
        <v>39813</v>
      </c>
      <c r="B10" t="s">
        <v>8</v>
      </c>
      <c r="C10">
        <v>51</v>
      </c>
      <c r="D10">
        <v>86</v>
      </c>
      <c r="E10">
        <v>104</v>
      </c>
      <c r="F10">
        <v>53</v>
      </c>
      <c r="G10">
        <v>129</v>
      </c>
      <c r="H10">
        <v>20</v>
      </c>
      <c r="I10">
        <v>69</v>
      </c>
      <c r="J10">
        <v>3</v>
      </c>
      <c r="K10">
        <v>58</v>
      </c>
      <c r="L10">
        <v>26</v>
      </c>
      <c r="M10">
        <v>599</v>
      </c>
      <c r="N10">
        <v>170</v>
      </c>
      <c r="O10" s="7"/>
    </row>
    <row r="11" spans="1:15" x14ac:dyDescent="0.2">
      <c r="A11" s="8">
        <v>39813</v>
      </c>
      <c r="B11" t="s">
        <v>126</v>
      </c>
      <c r="C11">
        <v>42</v>
      </c>
      <c r="D11">
        <v>52</v>
      </c>
      <c r="E11">
        <v>81</v>
      </c>
      <c r="F11">
        <v>65</v>
      </c>
      <c r="G11">
        <v>104</v>
      </c>
      <c r="H11">
        <v>67</v>
      </c>
      <c r="I11">
        <v>63</v>
      </c>
      <c r="J11">
        <v>30</v>
      </c>
      <c r="K11">
        <v>48</v>
      </c>
      <c r="L11">
        <v>0</v>
      </c>
      <c r="M11">
        <v>552</v>
      </c>
      <c r="N11">
        <v>130</v>
      </c>
      <c r="O11" s="7"/>
    </row>
    <row r="12" spans="1:15" x14ac:dyDescent="0.2">
      <c r="A12" s="8">
        <v>39813</v>
      </c>
      <c r="B12" t="s">
        <v>154</v>
      </c>
      <c r="C12">
        <v>31</v>
      </c>
      <c r="D12">
        <v>54</v>
      </c>
      <c r="E12">
        <v>88</v>
      </c>
      <c r="F12">
        <v>45</v>
      </c>
      <c r="G12">
        <v>111</v>
      </c>
      <c r="H12">
        <v>55</v>
      </c>
      <c r="I12">
        <v>53</v>
      </c>
      <c r="J12">
        <v>17</v>
      </c>
      <c r="K12">
        <v>38</v>
      </c>
      <c r="L12">
        <v>7</v>
      </c>
      <c r="M12">
        <v>499</v>
      </c>
      <c r="N12">
        <v>139</v>
      </c>
      <c r="O12" s="7"/>
    </row>
    <row r="13" spans="1:15" x14ac:dyDescent="0.2">
      <c r="A13" s="8">
        <v>39813</v>
      </c>
      <c r="B13" t="s">
        <v>88</v>
      </c>
      <c r="C13">
        <v>87</v>
      </c>
      <c r="D13">
        <v>83</v>
      </c>
      <c r="E13">
        <v>132</v>
      </c>
      <c r="F13">
        <v>27</v>
      </c>
      <c r="G13">
        <v>24</v>
      </c>
      <c r="H13">
        <v>28</v>
      </c>
      <c r="I13">
        <v>13</v>
      </c>
      <c r="J13">
        <v>2</v>
      </c>
      <c r="K13">
        <v>14</v>
      </c>
      <c r="L13">
        <v>50</v>
      </c>
      <c r="M13">
        <v>460</v>
      </c>
      <c r="N13">
        <v>182</v>
      </c>
      <c r="O13" s="7"/>
    </row>
    <row r="14" spans="1:15" x14ac:dyDescent="0.2">
      <c r="A14" s="8">
        <v>39813</v>
      </c>
      <c r="B14" t="s">
        <v>165</v>
      </c>
      <c r="C14">
        <v>23</v>
      </c>
      <c r="D14">
        <v>66</v>
      </c>
      <c r="E14">
        <v>100</v>
      </c>
      <c r="F14">
        <v>48</v>
      </c>
      <c r="G14">
        <v>71</v>
      </c>
      <c r="H14">
        <v>27</v>
      </c>
      <c r="I14">
        <v>51</v>
      </c>
      <c r="J14">
        <v>4</v>
      </c>
      <c r="K14">
        <v>57</v>
      </c>
      <c r="L14">
        <v>0</v>
      </c>
      <c r="M14">
        <v>447</v>
      </c>
      <c r="N14">
        <v>155</v>
      </c>
      <c r="O14" s="7"/>
    </row>
    <row r="15" spans="1:15" x14ac:dyDescent="0.2">
      <c r="A15" s="8">
        <v>39813</v>
      </c>
      <c r="B15" t="s">
        <v>128</v>
      </c>
      <c r="C15">
        <v>0</v>
      </c>
      <c r="D15">
        <v>0</v>
      </c>
      <c r="E15">
        <v>82</v>
      </c>
      <c r="F15">
        <v>40</v>
      </c>
      <c r="G15">
        <v>139</v>
      </c>
      <c r="H15">
        <v>30</v>
      </c>
      <c r="I15">
        <v>56</v>
      </c>
      <c r="J15">
        <v>2</v>
      </c>
      <c r="K15">
        <v>29</v>
      </c>
      <c r="L15">
        <v>0</v>
      </c>
      <c r="M15">
        <v>378</v>
      </c>
      <c r="N15">
        <v>162</v>
      </c>
      <c r="O15" s="7"/>
    </row>
    <row r="16" spans="1:15" x14ac:dyDescent="0.2">
      <c r="A16" s="8">
        <v>39813</v>
      </c>
      <c r="B16" t="s">
        <v>130</v>
      </c>
      <c r="C16">
        <v>31</v>
      </c>
      <c r="D16">
        <v>46</v>
      </c>
      <c r="E16">
        <v>59</v>
      </c>
      <c r="F16">
        <v>50</v>
      </c>
      <c r="G16">
        <v>64</v>
      </c>
      <c r="H16">
        <v>24</v>
      </c>
      <c r="I16">
        <v>40</v>
      </c>
      <c r="J16">
        <v>11</v>
      </c>
      <c r="K16">
        <v>19</v>
      </c>
      <c r="L16">
        <v>24</v>
      </c>
      <c r="M16">
        <v>368</v>
      </c>
      <c r="N16">
        <v>89</v>
      </c>
      <c r="O16" s="7"/>
    </row>
    <row r="17" spans="1:15" x14ac:dyDescent="0.2">
      <c r="A17" s="8">
        <v>39813</v>
      </c>
      <c r="B17" t="s">
        <v>104</v>
      </c>
      <c r="C17">
        <v>3</v>
      </c>
      <c r="D17">
        <v>8</v>
      </c>
      <c r="E17">
        <v>66</v>
      </c>
      <c r="F17">
        <v>46</v>
      </c>
      <c r="G17">
        <v>89</v>
      </c>
      <c r="H17">
        <v>33</v>
      </c>
      <c r="I17">
        <v>54</v>
      </c>
      <c r="J17">
        <v>9</v>
      </c>
      <c r="K17">
        <v>29</v>
      </c>
      <c r="L17">
        <v>14</v>
      </c>
      <c r="M17">
        <v>351</v>
      </c>
      <c r="N17">
        <v>114</v>
      </c>
      <c r="O17" s="7"/>
    </row>
    <row r="18" spans="1:15" x14ac:dyDescent="0.2">
      <c r="A18" s="8">
        <v>39813</v>
      </c>
      <c r="B18" t="s">
        <v>58</v>
      </c>
      <c r="C18">
        <v>20</v>
      </c>
      <c r="D18">
        <v>46</v>
      </c>
      <c r="E18">
        <v>54</v>
      </c>
      <c r="F18">
        <v>25</v>
      </c>
      <c r="G18">
        <v>67</v>
      </c>
      <c r="H18">
        <v>9</v>
      </c>
      <c r="I18">
        <v>42</v>
      </c>
      <c r="J18">
        <v>6</v>
      </c>
      <c r="K18">
        <v>30</v>
      </c>
      <c r="L18">
        <v>16</v>
      </c>
      <c r="M18">
        <v>315</v>
      </c>
      <c r="N18">
        <v>81</v>
      </c>
      <c r="O18" s="7"/>
    </row>
    <row r="19" spans="1:15" x14ac:dyDescent="0.2">
      <c r="A19" s="8">
        <v>39813</v>
      </c>
      <c r="B19" t="s">
        <v>111</v>
      </c>
      <c r="C19">
        <v>14</v>
      </c>
      <c r="D19">
        <v>28</v>
      </c>
      <c r="E19">
        <v>62</v>
      </c>
      <c r="F19">
        <v>41</v>
      </c>
      <c r="G19">
        <v>53</v>
      </c>
      <c r="H19">
        <v>24</v>
      </c>
      <c r="I19">
        <v>42</v>
      </c>
      <c r="J19">
        <v>5</v>
      </c>
      <c r="K19">
        <v>30</v>
      </c>
      <c r="L19">
        <v>14</v>
      </c>
      <c r="M19">
        <v>313</v>
      </c>
      <c r="N19">
        <v>82</v>
      </c>
      <c r="O19" s="7"/>
    </row>
    <row r="20" spans="1:15" x14ac:dyDescent="0.2">
      <c r="A20" s="8">
        <v>39813</v>
      </c>
      <c r="B20" t="s">
        <v>164</v>
      </c>
      <c r="C20">
        <v>25</v>
      </c>
      <c r="D20">
        <v>19</v>
      </c>
      <c r="E20">
        <v>47</v>
      </c>
      <c r="F20">
        <v>38</v>
      </c>
      <c r="G20">
        <v>49</v>
      </c>
      <c r="H20">
        <v>14</v>
      </c>
      <c r="I20">
        <v>20</v>
      </c>
      <c r="J20">
        <v>6</v>
      </c>
      <c r="K20">
        <v>28</v>
      </c>
      <c r="L20">
        <v>0</v>
      </c>
      <c r="M20">
        <v>246</v>
      </c>
      <c r="N20">
        <v>78</v>
      </c>
      <c r="O20" s="7"/>
    </row>
    <row r="21" spans="1:15" x14ac:dyDescent="0.2">
      <c r="A21" s="8">
        <v>39813</v>
      </c>
      <c r="B21" t="s">
        <v>12</v>
      </c>
      <c r="C21">
        <v>64</v>
      </c>
      <c r="D21">
        <v>22</v>
      </c>
      <c r="E21">
        <v>38</v>
      </c>
      <c r="F21">
        <v>30</v>
      </c>
      <c r="G21">
        <v>28</v>
      </c>
      <c r="H21">
        <v>4</v>
      </c>
      <c r="I21">
        <v>8</v>
      </c>
      <c r="J21">
        <v>6</v>
      </c>
      <c r="K21">
        <v>8</v>
      </c>
      <c r="L21">
        <v>23</v>
      </c>
      <c r="M21">
        <v>231</v>
      </c>
      <c r="N21">
        <v>92</v>
      </c>
      <c r="O21" s="7"/>
    </row>
    <row r="22" spans="1:15" x14ac:dyDescent="0.2">
      <c r="A22" s="8">
        <v>39813</v>
      </c>
      <c r="B22" t="s">
        <v>162</v>
      </c>
      <c r="C22">
        <v>10</v>
      </c>
      <c r="D22">
        <v>29</v>
      </c>
      <c r="E22">
        <v>43</v>
      </c>
      <c r="F22">
        <v>18</v>
      </c>
      <c r="G22">
        <v>32</v>
      </c>
      <c r="H22">
        <v>3</v>
      </c>
      <c r="I22">
        <v>25</v>
      </c>
      <c r="J22">
        <v>1</v>
      </c>
      <c r="K22">
        <v>22</v>
      </c>
      <c r="L22">
        <v>3</v>
      </c>
      <c r="M22">
        <v>186</v>
      </c>
      <c r="N22">
        <v>67</v>
      </c>
      <c r="O22" s="7"/>
    </row>
    <row r="23" spans="1:15" x14ac:dyDescent="0.2">
      <c r="A23" s="8">
        <v>39813</v>
      </c>
      <c r="B23" t="s">
        <v>158</v>
      </c>
      <c r="C23">
        <v>12</v>
      </c>
      <c r="D23">
        <v>11</v>
      </c>
      <c r="E23">
        <v>46</v>
      </c>
      <c r="F23">
        <v>14</v>
      </c>
      <c r="G23">
        <v>65</v>
      </c>
      <c r="H23">
        <v>0</v>
      </c>
      <c r="I23">
        <v>10</v>
      </c>
      <c r="J23">
        <v>0</v>
      </c>
      <c r="K23">
        <v>27</v>
      </c>
      <c r="L23">
        <v>0</v>
      </c>
      <c r="M23">
        <v>185</v>
      </c>
      <c r="N23">
        <v>73</v>
      </c>
      <c r="O23" s="7"/>
    </row>
    <row r="24" spans="1:15" x14ac:dyDescent="0.2">
      <c r="A24" s="8">
        <v>39813</v>
      </c>
      <c r="B24" t="s">
        <v>161</v>
      </c>
      <c r="C24">
        <v>21</v>
      </c>
      <c r="D24">
        <v>29</v>
      </c>
      <c r="E24">
        <v>36</v>
      </c>
      <c r="F24">
        <v>24</v>
      </c>
      <c r="G24">
        <v>31</v>
      </c>
      <c r="H24">
        <v>6</v>
      </c>
      <c r="I24">
        <v>10</v>
      </c>
      <c r="J24">
        <v>0</v>
      </c>
      <c r="K24">
        <v>5</v>
      </c>
      <c r="L24">
        <v>2</v>
      </c>
      <c r="M24">
        <v>164</v>
      </c>
      <c r="N24">
        <v>59</v>
      </c>
      <c r="O24" s="7"/>
    </row>
    <row r="25" spans="1:15" x14ac:dyDescent="0.2">
      <c r="A25" s="8">
        <v>39813</v>
      </c>
      <c r="B25" t="s">
        <v>166</v>
      </c>
      <c r="C25">
        <v>0</v>
      </c>
      <c r="D25">
        <v>4</v>
      </c>
      <c r="E25">
        <v>4</v>
      </c>
      <c r="F25">
        <v>0</v>
      </c>
      <c r="G25">
        <v>1</v>
      </c>
      <c r="H25">
        <v>0</v>
      </c>
      <c r="I25">
        <v>0</v>
      </c>
      <c r="J25">
        <v>0</v>
      </c>
      <c r="K25">
        <v>0</v>
      </c>
      <c r="L25">
        <v>0</v>
      </c>
      <c r="M25">
        <v>9</v>
      </c>
      <c r="N25">
        <v>8</v>
      </c>
      <c r="O25" s="7"/>
    </row>
    <row r="26" spans="1:15" x14ac:dyDescent="0.2">
      <c r="A26" s="8"/>
      <c r="M26" s="58"/>
      <c r="O26" s="7"/>
    </row>
    <row r="27" spans="1:15" x14ac:dyDescent="0.2">
      <c r="A27" t="s">
        <v>27</v>
      </c>
      <c r="C27" s="9">
        <v>38.739130434782609</v>
      </c>
      <c r="D27" s="9">
        <v>51.347826086956523</v>
      </c>
      <c r="E27" s="9">
        <v>82.391304347826093</v>
      </c>
      <c r="F27" s="9">
        <v>58.782608695652172</v>
      </c>
      <c r="G27" s="9">
        <v>83.826086956521735</v>
      </c>
      <c r="H27" s="9">
        <v>39.652173913043477</v>
      </c>
      <c r="I27" s="9">
        <v>49.652173913043477</v>
      </c>
      <c r="J27" s="9">
        <v>13.478260869565217</v>
      </c>
      <c r="K27" s="9">
        <v>33.608695652173914</v>
      </c>
      <c r="L27" s="9">
        <v>14.869565217391305</v>
      </c>
      <c r="M27" s="9">
        <v>466.3478260869565</v>
      </c>
      <c r="N27" s="9">
        <v>131.95652173913044</v>
      </c>
      <c r="O27" s="7"/>
    </row>
    <row r="28" spans="1:15" x14ac:dyDescent="0.2">
      <c r="A28" t="s">
        <v>132</v>
      </c>
      <c r="C28" s="45">
        <v>0.91304347826086951</v>
      </c>
      <c r="D28" s="45">
        <v>0.95652173913043481</v>
      </c>
      <c r="E28" s="45">
        <v>1</v>
      </c>
      <c r="F28" s="45">
        <v>0.95652173913043481</v>
      </c>
      <c r="G28" s="45">
        <v>1</v>
      </c>
      <c r="H28" s="45">
        <v>0.91304347826086951</v>
      </c>
      <c r="I28" s="45">
        <v>0.95652173913043481</v>
      </c>
      <c r="J28" s="45">
        <v>0.86956521739130432</v>
      </c>
      <c r="K28" s="45">
        <v>0.95652173913043481</v>
      </c>
      <c r="L28" s="45">
        <v>0.60869565217391308</v>
      </c>
      <c r="O28" s="7"/>
    </row>
    <row r="29" spans="1:15" x14ac:dyDescent="0.2">
      <c r="A29" s="8"/>
      <c r="M29" s="55"/>
      <c r="N29" s="24"/>
      <c r="O29" s="7"/>
    </row>
    <row r="30" spans="1:15" x14ac:dyDescent="0.2">
      <c r="A30" s="8"/>
      <c r="M30" s="55"/>
      <c r="N30" s="24"/>
      <c r="O30" s="7"/>
    </row>
    <row r="31" spans="1:15" x14ac:dyDescent="0.2">
      <c r="A31" s="8"/>
      <c r="M31" s="55"/>
      <c r="N31" s="24"/>
      <c r="O31" s="7"/>
    </row>
    <row r="32" spans="1:15" x14ac:dyDescent="0.2">
      <c r="A32" s="8"/>
      <c r="M32" s="55"/>
      <c r="N32" s="24"/>
      <c r="O32" s="7"/>
    </row>
    <row r="33" spans="1:15" x14ac:dyDescent="0.2">
      <c r="A33" s="8"/>
      <c r="B33" s="8"/>
      <c r="M33" s="55"/>
      <c r="N33" s="24"/>
      <c r="O33" s="7"/>
    </row>
    <row r="34" spans="1:15" x14ac:dyDescent="0.2">
      <c r="A34" s="8"/>
      <c r="M34" s="55"/>
      <c r="N34" s="24"/>
      <c r="O34" s="7"/>
    </row>
    <row r="35" spans="1:15" x14ac:dyDescent="0.2">
      <c r="A35" s="8"/>
      <c r="M35" s="55"/>
      <c r="O35" s="7"/>
    </row>
    <row r="36" spans="1:15" x14ac:dyDescent="0.2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7"/>
    </row>
    <row r="37" spans="1:15" x14ac:dyDescent="0.2">
      <c r="C37" s="45"/>
      <c r="D37" s="45"/>
      <c r="E37" s="45"/>
      <c r="F37" s="45"/>
      <c r="G37" s="45"/>
      <c r="H37" s="45"/>
      <c r="I37" s="45"/>
      <c r="J37" s="45"/>
      <c r="K37" s="45"/>
      <c r="L37" s="45"/>
      <c r="O37" s="7"/>
    </row>
    <row r="38" spans="1:15" x14ac:dyDescent="0.2">
      <c r="O38" s="7"/>
    </row>
    <row r="39" spans="1:15" x14ac:dyDescent="0.2">
      <c r="O39" s="7"/>
    </row>
    <row r="40" spans="1:15" x14ac:dyDescent="0.2">
      <c r="O40" s="7"/>
    </row>
    <row r="41" spans="1:15" x14ac:dyDescent="0.2">
      <c r="O41" s="7"/>
    </row>
    <row r="42" spans="1:15" x14ac:dyDescent="0.2">
      <c r="G42" s="56"/>
      <c r="O42" s="7"/>
    </row>
    <row r="43" spans="1:15" x14ac:dyDescent="0.2">
      <c r="O43" s="7"/>
    </row>
    <row r="44" spans="1:15" x14ac:dyDescent="0.2">
      <c r="O44" s="7"/>
    </row>
    <row r="45" spans="1:15" x14ac:dyDescent="0.2">
      <c r="G45" s="37"/>
      <c r="O45" s="7"/>
    </row>
    <row r="46" spans="1:15" x14ac:dyDescent="0.2">
      <c r="O46" s="7"/>
    </row>
    <row r="47" spans="1:15" x14ac:dyDescent="0.2">
      <c r="O47" s="7"/>
    </row>
    <row r="48" spans="1:15" x14ac:dyDescent="0.2">
      <c r="O48" s="7"/>
    </row>
    <row r="49" spans="15:15" x14ac:dyDescent="0.2">
      <c r="O49" s="7"/>
    </row>
    <row r="50" spans="15:15" x14ac:dyDescent="0.2">
      <c r="O50" s="7"/>
    </row>
    <row r="51" spans="15:15" x14ac:dyDescent="0.2">
      <c r="O51" s="7"/>
    </row>
    <row r="52" spans="15:15" x14ac:dyDescent="0.2">
      <c r="O52" s="7"/>
    </row>
    <row r="53" spans="15:15" x14ac:dyDescent="0.2">
      <c r="O53" s="7"/>
    </row>
    <row r="54" spans="15:15" x14ac:dyDescent="0.2">
      <c r="O54" s="7"/>
    </row>
    <row r="55" spans="15:15" x14ac:dyDescent="0.2">
      <c r="O55" s="7"/>
    </row>
    <row r="56" spans="15:15" x14ac:dyDescent="0.2">
      <c r="O56" s="7"/>
    </row>
    <row r="65" spans="17:17" x14ac:dyDescent="0.2">
      <c r="Q65" s="36"/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workbookViewId="0">
      <selection activeCell="H38" sqref="H38"/>
    </sheetView>
  </sheetViews>
  <sheetFormatPr defaultRowHeight="12.75" x14ac:dyDescent="0.2"/>
  <sheetData>
    <row r="1" spans="1:4" s="1" customFormat="1" x14ac:dyDescent="0.2">
      <c r="A1" s="1" t="s">
        <v>2</v>
      </c>
      <c r="B1" s="1" t="s">
        <v>116</v>
      </c>
      <c r="C1" s="1" t="s">
        <v>117</v>
      </c>
      <c r="D1" s="1" t="s">
        <v>118</v>
      </c>
    </row>
    <row r="2" spans="1:4" x14ac:dyDescent="0.2">
      <c r="A2">
        <v>1983</v>
      </c>
      <c r="B2">
        <f>COUNTA('1983'!A3:A4)</f>
        <v>2</v>
      </c>
      <c r="C2" s="9">
        <f>'1983'!L6</f>
        <v>673</v>
      </c>
      <c r="D2" s="9">
        <f>'1983'!M6</f>
        <v>181.5</v>
      </c>
    </row>
    <row r="3" spans="1:4" x14ac:dyDescent="0.2">
      <c r="A3">
        <v>1984</v>
      </c>
      <c r="B3">
        <f>COUNTA('1984'!A3:A4)</f>
        <v>2</v>
      </c>
      <c r="C3" s="9">
        <f>'1984'!L6</f>
        <v>632.5</v>
      </c>
      <c r="D3" s="9">
        <f>'1984'!M6</f>
        <v>178.5</v>
      </c>
    </row>
    <row r="4" spans="1:4" x14ac:dyDescent="0.2">
      <c r="A4">
        <v>1985</v>
      </c>
      <c r="B4">
        <f>COUNTA('1985'!A3:A4)</f>
        <v>2</v>
      </c>
      <c r="C4" s="9">
        <f>'1985'!L6</f>
        <v>301.5</v>
      </c>
      <c r="D4" s="9">
        <f>'1985'!M6</f>
        <v>114</v>
      </c>
    </row>
    <row r="5" spans="1:4" x14ac:dyDescent="0.2">
      <c r="A5">
        <v>1986</v>
      </c>
      <c r="B5">
        <f>COUNTA('1986'!A3:A4)</f>
        <v>2</v>
      </c>
      <c r="C5" s="9">
        <f>'1986'!L6</f>
        <v>303.5</v>
      </c>
      <c r="D5" s="9">
        <f>'1986'!M6</f>
        <v>142</v>
      </c>
    </row>
    <row r="6" spans="1:4" x14ac:dyDescent="0.2">
      <c r="A6">
        <v>1987</v>
      </c>
      <c r="B6">
        <f>COUNTA('1987'!A3:A4)</f>
        <v>2</v>
      </c>
      <c r="C6" s="9">
        <f>'1987'!L6</f>
        <v>368</v>
      </c>
      <c r="D6" s="9">
        <f>'1987'!M6</f>
        <v>155</v>
      </c>
    </row>
    <row r="7" spans="1:4" x14ac:dyDescent="0.2">
      <c r="A7">
        <v>1988</v>
      </c>
      <c r="B7">
        <f>COUNTA('1988'!A3:A4)</f>
        <v>2</v>
      </c>
      <c r="C7" s="9">
        <f>'1988'!L6</f>
        <v>566.5</v>
      </c>
      <c r="D7" s="9">
        <f>'1988'!M6</f>
        <v>190</v>
      </c>
    </row>
    <row r="8" spans="1:4" x14ac:dyDescent="0.2">
      <c r="A8">
        <v>1989</v>
      </c>
      <c r="B8">
        <f>COUNTA('1989'!A3:A4)</f>
        <v>2</v>
      </c>
      <c r="C8" s="9">
        <f>'1989'!L6</f>
        <v>638.5</v>
      </c>
      <c r="D8" s="9">
        <f>'1989'!M6</f>
        <v>201.5</v>
      </c>
    </row>
    <row r="9" spans="1:4" x14ac:dyDescent="0.2">
      <c r="A9">
        <v>1990</v>
      </c>
      <c r="B9">
        <f>COUNTA('1990'!A3:A6)</f>
        <v>4</v>
      </c>
      <c r="C9" s="9">
        <f>'1990'!L8</f>
        <v>635</v>
      </c>
      <c r="D9" s="9">
        <f>'1990'!M8</f>
        <v>203.75</v>
      </c>
    </row>
    <row r="10" spans="1:4" x14ac:dyDescent="0.2">
      <c r="A10">
        <v>1991</v>
      </c>
      <c r="B10">
        <f>COUNTA('1991'!A3:A7)</f>
        <v>5</v>
      </c>
      <c r="C10" s="9">
        <f>'1991'!L9</f>
        <v>831.4</v>
      </c>
      <c r="D10" s="9">
        <f>'1991'!M9</f>
        <v>235.2</v>
      </c>
    </row>
    <row r="11" spans="1:4" x14ac:dyDescent="0.2">
      <c r="A11">
        <v>1992</v>
      </c>
      <c r="B11">
        <f>COUNTA('1992'!A3:A8)</f>
        <v>6</v>
      </c>
      <c r="C11" s="9">
        <f>'1992'!L10</f>
        <v>930.66666666666663</v>
      </c>
      <c r="D11" s="9">
        <f>'1992'!M10</f>
        <v>214.33333333333334</v>
      </c>
    </row>
    <row r="12" spans="1:4" x14ac:dyDescent="0.2">
      <c r="A12">
        <v>1993</v>
      </c>
      <c r="B12">
        <f>COUNTA('1993'!A3:A9)</f>
        <v>7</v>
      </c>
      <c r="C12" s="9">
        <f>'1993'!L11</f>
        <v>1006.4285714285714</v>
      </c>
      <c r="D12" s="9">
        <f>'1993'!M11</f>
        <v>228.28571428571428</v>
      </c>
    </row>
    <row r="13" spans="1:4" x14ac:dyDescent="0.2">
      <c r="A13">
        <v>1994</v>
      </c>
      <c r="B13">
        <f>COUNTA('1994'!A3:A24)</f>
        <v>22</v>
      </c>
      <c r="C13" s="9">
        <f>'1994'!L26</f>
        <v>750.18181818181813</v>
      </c>
      <c r="D13" s="9">
        <f>'1994'!M26</f>
        <v>199.04545454545453</v>
      </c>
    </row>
    <row r="14" spans="1:4" x14ac:dyDescent="0.2">
      <c r="A14">
        <v>1995</v>
      </c>
      <c r="B14">
        <f>COUNTA('1995'!A3:A36)</f>
        <v>34</v>
      </c>
      <c r="C14" s="9">
        <f>'1995'!L38</f>
        <v>680.29411764705878</v>
      </c>
      <c r="D14" s="9">
        <f>'1995'!M38</f>
        <v>187.14705882352942</v>
      </c>
    </row>
    <row r="15" spans="1:4" x14ac:dyDescent="0.2">
      <c r="A15">
        <v>1996</v>
      </c>
      <c r="B15">
        <f>COUNTA('1996'!A3:A23)</f>
        <v>21</v>
      </c>
      <c r="C15" s="9">
        <f>'1996'!L25</f>
        <v>638.19047619047615</v>
      </c>
      <c r="D15" s="9">
        <f>'1996'!M25</f>
        <v>181.61904761904762</v>
      </c>
    </row>
    <row r="16" spans="1:4" x14ac:dyDescent="0.2">
      <c r="A16">
        <v>1997</v>
      </c>
      <c r="B16">
        <f>COUNTA('1997'!A3:A26)</f>
        <v>24</v>
      </c>
      <c r="C16" s="9">
        <f>'1997'!L28</f>
        <v>551.08333333333337</v>
      </c>
      <c r="D16" s="9">
        <f>'1997'!M28</f>
        <v>158.625</v>
      </c>
    </row>
    <row r="17" spans="1:4" x14ac:dyDescent="0.2">
      <c r="A17">
        <v>1998</v>
      </c>
      <c r="B17">
        <f>COUNTA('1998'!A3:A28)</f>
        <v>26</v>
      </c>
      <c r="C17" s="9">
        <f>'1998'!L30</f>
        <v>652.19230769230774</v>
      </c>
      <c r="D17" s="9">
        <f>'1998'!M30</f>
        <v>173.84615384615384</v>
      </c>
    </row>
    <row r="18" spans="1:4" x14ac:dyDescent="0.2">
      <c r="A18">
        <v>1999</v>
      </c>
      <c r="B18">
        <f>COUNTA('1999'!A3:A25)</f>
        <v>23</v>
      </c>
      <c r="C18" s="9">
        <f>'1999'!M27</f>
        <v>792.86956521739125</v>
      </c>
      <c r="D18" s="9">
        <f>'1999'!N27</f>
        <v>195.2608695652174</v>
      </c>
    </row>
    <row r="19" spans="1:4" x14ac:dyDescent="0.2">
      <c r="A19">
        <v>2000</v>
      </c>
      <c r="B19">
        <f>COUNTA('2000'!A3:A21)</f>
        <v>19</v>
      </c>
      <c r="C19" s="9">
        <f>'2000'!M23</f>
        <v>877.84210526315792</v>
      </c>
      <c r="D19" s="9">
        <f>'2000'!N23</f>
        <v>206.36842105263159</v>
      </c>
    </row>
    <row r="20" spans="1:4" x14ac:dyDescent="0.2">
      <c r="A20">
        <v>2001</v>
      </c>
      <c r="B20">
        <f>COUNTA('2001'!A3:A27)</f>
        <v>25</v>
      </c>
      <c r="C20" s="9">
        <f>'2001'!M29</f>
        <v>628.6</v>
      </c>
      <c r="D20" s="9">
        <f>'2001'!N29</f>
        <v>176.84</v>
      </c>
    </row>
    <row r="21" spans="1:4" x14ac:dyDescent="0.2">
      <c r="A21">
        <v>2002</v>
      </c>
      <c r="B21">
        <f>COUNTA('2002'!A3:A30)</f>
        <v>28</v>
      </c>
      <c r="C21" s="9">
        <f>'2002'!M32</f>
        <v>770.67857142857144</v>
      </c>
      <c r="D21" s="9">
        <f>'2002'!N32</f>
        <v>187.53571428571428</v>
      </c>
    </row>
    <row r="22" spans="1:4" x14ac:dyDescent="0.2">
      <c r="A22">
        <v>2003</v>
      </c>
      <c r="B22">
        <f>COUNTA('2003'!A3:A37)</f>
        <v>35</v>
      </c>
      <c r="C22" s="9">
        <f>'2003'!M39</f>
        <v>713</v>
      </c>
      <c r="D22" s="9">
        <f>'2003'!N39</f>
        <v>180.28571428571428</v>
      </c>
    </row>
    <row r="23" spans="1:4" x14ac:dyDescent="0.2">
      <c r="A23">
        <v>2004</v>
      </c>
      <c r="B23">
        <f>COUNTA('2004'!A3:A30)</f>
        <v>28</v>
      </c>
      <c r="C23" s="9">
        <f>'2004'!M32</f>
        <v>597</v>
      </c>
      <c r="D23" s="9">
        <f>'2004'!N32</f>
        <v>162.35714285714286</v>
      </c>
    </row>
    <row r="24" spans="1:4" x14ac:dyDescent="0.2">
      <c r="A24">
        <v>2005</v>
      </c>
      <c r="B24">
        <v>29</v>
      </c>
      <c r="C24">
        <v>564</v>
      </c>
      <c r="D24">
        <v>154</v>
      </c>
    </row>
    <row r="25" spans="1:4" x14ac:dyDescent="0.2">
      <c r="A25">
        <v>2006</v>
      </c>
      <c r="B25">
        <v>31</v>
      </c>
      <c r="C25">
        <v>551</v>
      </c>
      <c r="D25">
        <v>154</v>
      </c>
    </row>
    <row r="26" spans="1:4" x14ac:dyDescent="0.2">
      <c r="A26">
        <v>2007</v>
      </c>
      <c r="B26">
        <v>33</v>
      </c>
      <c r="C26">
        <v>413</v>
      </c>
      <c r="D26">
        <v>129</v>
      </c>
    </row>
    <row r="27" spans="1:4" x14ac:dyDescent="0.2">
      <c r="A27">
        <v>2008</v>
      </c>
      <c r="B27">
        <v>23</v>
      </c>
      <c r="C27">
        <v>466</v>
      </c>
      <c r="D27">
        <v>132</v>
      </c>
    </row>
    <row r="28" spans="1:4" x14ac:dyDescent="0.2">
      <c r="A28">
        <v>2009</v>
      </c>
      <c r="B28">
        <v>34</v>
      </c>
      <c r="C28">
        <v>503</v>
      </c>
      <c r="D28">
        <v>141</v>
      </c>
    </row>
    <row r="29" spans="1:4" x14ac:dyDescent="0.2">
      <c r="A29">
        <v>2010</v>
      </c>
      <c r="B29">
        <v>33</v>
      </c>
      <c r="C29">
        <v>594</v>
      </c>
      <c r="D29">
        <v>154</v>
      </c>
    </row>
    <row r="30" spans="1:4" x14ac:dyDescent="0.2">
      <c r="A30">
        <v>2011</v>
      </c>
      <c r="B30">
        <v>31</v>
      </c>
      <c r="C30">
        <v>756</v>
      </c>
      <c r="D30">
        <v>178</v>
      </c>
    </row>
    <row r="31" spans="1:4" x14ac:dyDescent="0.2">
      <c r="A31">
        <v>2012</v>
      </c>
      <c r="B31">
        <v>29</v>
      </c>
      <c r="C31">
        <v>692</v>
      </c>
      <c r="D31">
        <v>167</v>
      </c>
    </row>
    <row r="32" spans="1:4" x14ac:dyDescent="0.2">
      <c r="A32">
        <v>2013</v>
      </c>
      <c r="B32">
        <v>30</v>
      </c>
      <c r="C32">
        <v>789</v>
      </c>
      <c r="D32">
        <v>185</v>
      </c>
    </row>
    <row r="33" spans="1:4" x14ac:dyDescent="0.2">
      <c r="A33">
        <v>2014</v>
      </c>
      <c r="B33">
        <v>21</v>
      </c>
      <c r="C33">
        <v>860</v>
      </c>
      <c r="D33">
        <v>191</v>
      </c>
    </row>
    <row r="34" spans="1:4" x14ac:dyDescent="0.2">
      <c r="A34">
        <v>2015</v>
      </c>
      <c r="B34">
        <v>27</v>
      </c>
      <c r="C34">
        <v>731</v>
      </c>
      <c r="D34">
        <v>171</v>
      </c>
    </row>
    <row r="35" spans="1:4" x14ac:dyDescent="0.2">
      <c r="A35">
        <v>2016</v>
      </c>
      <c r="B35">
        <v>26</v>
      </c>
      <c r="C35">
        <v>618</v>
      </c>
      <c r="D35">
        <v>158</v>
      </c>
    </row>
    <row r="36" spans="1:4" x14ac:dyDescent="0.2">
      <c r="A36">
        <v>2017</v>
      </c>
      <c r="B36">
        <v>21</v>
      </c>
      <c r="C36">
        <v>648</v>
      </c>
      <c r="D36">
        <v>167</v>
      </c>
    </row>
    <row r="37" spans="1:4" x14ac:dyDescent="0.2">
      <c r="A37">
        <v>2018</v>
      </c>
      <c r="B37">
        <v>22</v>
      </c>
      <c r="C37">
        <v>525</v>
      </c>
      <c r="D37">
        <v>147</v>
      </c>
    </row>
    <row r="38" spans="1:4" x14ac:dyDescent="0.2">
      <c r="A38">
        <v>2019</v>
      </c>
      <c r="B38">
        <v>16</v>
      </c>
      <c r="C38">
        <v>541</v>
      </c>
      <c r="D38">
        <v>145</v>
      </c>
    </row>
    <row r="39" spans="1:4" x14ac:dyDescent="0.2">
      <c r="A39">
        <v>2020</v>
      </c>
      <c r="B39">
        <v>22</v>
      </c>
      <c r="C39">
        <v>548</v>
      </c>
      <c r="D39">
        <v>133</v>
      </c>
    </row>
    <row r="40" spans="1:4" x14ac:dyDescent="0.2">
      <c r="A40">
        <v>2021</v>
      </c>
      <c r="B40">
        <v>18</v>
      </c>
      <c r="C40" s="25">
        <f>AVERAGEIF(C22:C39,"&gt;0")</f>
        <v>617.16666666666663</v>
      </c>
      <c r="D40" s="25">
        <f>AVERAGEIF(D22:D39,"&gt;0")</f>
        <v>158.25793650793651</v>
      </c>
    </row>
    <row r="41" spans="1:4" x14ac:dyDescent="0.2">
      <c r="A41">
        <v>2022</v>
      </c>
      <c r="B41">
        <v>17</v>
      </c>
      <c r="C41">
        <v>752</v>
      </c>
      <c r="D41">
        <v>167</v>
      </c>
    </row>
    <row r="42" spans="1:4" x14ac:dyDescent="0.2">
      <c r="A42">
        <v>2023</v>
      </c>
      <c r="B42">
        <v>18</v>
      </c>
      <c r="C42">
        <v>827</v>
      </c>
      <c r="D42">
        <v>181</v>
      </c>
    </row>
    <row r="43" spans="1:4" x14ac:dyDescent="0.2">
      <c r="A43">
        <v>2024</v>
      </c>
      <c r="B43">
        <v>19</v>
      </c>
      <c r="C43">
        <v>827</v>
      </c>
      <c r="D43">
        <v>181</v>
      </c>
    </row>
    <row r="44" spans="1:4" x14ac:dyDescent="0.2">
      <c r="A44">
        <v>2025</v>
      </c>
      <c r="B44">
        <v>23</v>
      </c>
      <c r="C44">
        <v>613</v>
      </c>
      <c r="D44">
        <v>145</v>
      </c>
    </row>
  </sheetData>
  <phoneticPr fontId="11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67"/>
  <sheetViews>
    <sheetView topLeftCell="B1" workbookViewId="0">
      <selection activeCell="A4" sqref="A4:IV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5.5703125" customWidth="1"/>
    <col min="14" max="14" width="6.85546875" customWidth="1"/>
  </cols>
  <sheetData>
    <row r="1" spans="1:15" ht="24" customHeight="1" x14ac:dyDescent="0.2">
      <c r="A1" s="17" t="s">
        <v>181</v>
      </c>
    </row>
    <row r="2" spans="1:15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59" t="s">
        <v>4</v>
      </c>
      <c r="N2" s="15" t="s">
        <v>5</v>
      </c>
      <c r="O2" s="15"/>
    </row>
    <row r="3" spans="1:15" x14ac:dyDescent="0.2">
      <c r="A3" s="8">
        <v>40543</v>
      </c>
      <c r="B3" t="s">
        <v>51</v>
      </c>
      <c r="C3">
        <v>75</v>
      </c>
      <c r="D3">
        <v>125</v>
      </c>
      <c r="E3">
        <v>163</v>
      </c>
      <c r="F3">
        <v>194</v>
      </c>
      <c r="G3">
        <v>218</v>
      </c>
      <c r="H3">
        <v>180</v>
      </c>
      <c r="I3">
        <v>162</v>
      </c>
      <c r="J3">
        <v>83</v>
      </c>
      <c r="K3">
        <v>90</v>
      </c>
      <c r="L3">
        <v>31</v>
      </c>
      <c r="M3">
        <v>1321</v>
      </c>
      <c r="N3">
        <v>244</v>
      </c>
      <c r="O3" s="7"/>
    </row>
    <row r="4" spans="1:15" x14ac:dyDescent="0.2">
      <c r="A4" s="8">
        <v>40543</v>
      </c>
      <c r="B4" t="s">
        <v>123</v>
      </c>
      <c r="C4">
        <v>101</v>
      </c>
      <c r="D4">
        <v>128</v>
      </c>
      <c r="E4">
        <v>176</v>
      </c>
      <c r="F4">
        <v>149</v>
      </c>
      <c r="G4">
        <v>199</v>
      </c>
      <c r="H4">
        <v>149</v>
      </c>
      <c r="I4">
        <v>152</v>
      </c>
      <c r="J4">
        <v>63</v>
      </c>
      <c r="K4">
        <v>88</v>
      </c>
      <c r="L4">
        <v>63</v>
      </c>
      <c r="M4">
        <v>1268</v>
      </c>
      <c r="N4">
        <v>234</v>
      </c>
      <c r="O4" s="7"/>
    </row>
    <row r="5" spans="1:15" x14ac:dyDescent="0.2">
      <c r="A5" s="8">
        <v>40543</v>
      </c>
      <c r="B5" t="s">
        <v>169</v>
      </c>
      <c r="C5">
        <v>70</v>
      </c>
      <c r="D5">
        <v>102</v>
      </c>
      <c r="E5">
        <v>162</v>
      </c>
      <c r="F5">
        <v>122</v>
      </c>
      <c r="G5">
        <v>170</v>
      </c>
      <c r="H5">
        <v>115</v>
      </c>
      <c r="I5">
        <v>113</v>
      </c>
      <c r="J5">
        <v>37</v>
      </c>
      <c r="K5">
        <v>73</v>
      </c>
      <c r="L5">
        <v>39</v>
      </c>
      <c r="M5">
        <v>1003</v>
      </c>
      <c r="N5">
        <v>209</v>
      </c>
      <c r="O5" s="7"/>
    </row>
    <row r="6" spans="1:15" x14ac:dyDescent="0.2">
      <c r="A6" s="8">
        <v>40543</v>
      </c>
      <c r="B6" t="s">
        <v>159</v>
      </c>
      <c r="C6">
        <v>37</v>
      </c>
      <c r="D6">
        <v>82</v>
      </c>
      <c r="E6">
        <v>129</v>
      </c>
      <c r="F6">
        <v>70</v>
      </c>
      <c r="G6">
        <v>180</v>
      </c>
      <c r="H6">
        <v>140</v>
      </c>
      <c r="I6">
        <v>127</v>
      </c>
      <c r="J6">
        <v>52</v>
      </c>
      <c r="K6">
        <v>53</v>
      </c>
      <c r="L6">
        <v>0</v>
      </c>
      <c r="M6">
        <v>870</v>
      </c>
      <c r="N6">
        <v>211</v>
      </c>
      <c r="O6" s="7"/>
    </row>
    <row r="7" spans="1:15" x14ac:dyDescent="0.2">
      <c r="A7" s="8">
        <v>40543</v>
      </c>
      <c r="B7" t="s">
        <v>8</v>
      </c>
      <c r="C7">
        <v>100</v>
      </c>
      <c r="D7">
        <v>117</v>
      </c>
      <c r="E7">
        <v>123</v>
      </c>
      <c r="F7">
        <v>74</v>
      </c>
      <c r="G7">
        <v>125</v>
      </c>
      <c r="H7">
        <v>43</v>
      </c>
      <c r="I7">
        <v>73</v>
      </c>
      <c r="J7">
        <v>12</v>
      </c>
      <c r="K7">
        <v>43</v>
      </c>
      <c r="L7">
        <v>62</v>
      </c>
      <c r="M7">
        <v>772</v>
      </c>
      <c r="N7">
        <v>204</v>
      </c>
      <c r="O7" s="7"/>
    </row>
    <row r="8" spans="1:15" x14ac:dyDescent="0.2">
      <c r="A8" s="8">
        <v>40543</v>
      </c>
      <c r="B8" t="s">
        <v>10</v>
      </c>
      <c r="C8">
        <v>60</v>
      </c>
      <c r="D8">
        <v>77</v>
      </c>
      <c r="E8">
        <v>111</v>
      </c>
      <c r="F8">
        <v>123</v>
      </c>
      <c r="G8">
        <v>130</v>
      </c>
      <c r="H8">
        <v>104</v>
      </c>
      <c r="I8">
        <v>60</v>
      </c>
      <c r="J8">
        <v>29</v>
      </c>
      <c r="K8">
        <v>34</v>
      </c>
      <c r="L8">
        <v>22</v>
      </c>
      <c r="M8" s="60">
        <f>SUM(C8:L8)</f>
        <v>750</v>
      </c>
      <c r="N8">
        <v>200</v>
      </c>
      <c r="O8" s="7"/>
    </row>
    <row r="9" spans="1:15" x14ac:dyDescent="0.2">
      <c r="A9" s="8">
        <v>40543</v>
      </c>
      <c r="B9" t="s">
        <v>44</v>
      </c>
      <c r="C9">
        <v>35</v>
      </c>
      <c r="D9">
        <v>100</v>
      </c>
      <c r="E9">
        <v>134</v>
      </c>
      <c r="F9">
        <v>113</v>
      </c>
      <c r="G9">
        <v>102</v>
      </c>
      <c r="H9">
        <v>59</v>
      </c>
      <c r="I9">
        <v>73</v>
      </c>
      <c r="J9">
        <v>33</v>
      </c>
      <c r="K9">
        <v>32</v>
      </c>
      <c r="L9">
        <v>42</v>
      </c>
      <c r="M9">
        <v>723</v>
      </c>
      <c r="N9">
        <v>190</v>
      </c>
      <c r="O9" s="7"/>
    </row>
    <row r="10" spans="1:15" x14ac:dyDescent="0.2">
      <c r="A10" s="8">
        <v>40543</v>
      </c>
      <c r="B10" t="s">
        <v>76</v>
      </c>
      <c r="C10">
        <v>66</v>
      </c>
      <c r="D10">
        <v>82</v>
      </c>
      <c r="E10">
        <v>129</v>
      </c>
      <c r="F10">
        <v>118</v>
      </c>
      <c r="G10">
        <v>70</v>
      </c>
      <c r="H10">
        <v>74</v>
      </c>
      <c r="I10">
        <v>32</v>
      </c>
      <c r="J10">
        <v>22</v>
      </c>
      <c r="K10">
        <v>15</v>
      </c>
      <c r="L10">
        <v>48</v>
      </c>
      <c r="M10">
        <v>656</v>
      </c>
      <c r="N10">
        <v>210</v>
      </c>
      <c r="O10" s="7"/>
    </row>
    <row r="11" spans="1:15" x14ac:dyDescent="0.2">
      <c r="A11" s="8">
        <v>40543</v>
      </c>
      <c r="B11" t="s">
        <v>170</v>
      </c>
      <c r="C11">
        <v>46</v>
      </c>
      <c r="D11">
        <v>63</v>
      </c>
      <c r="E11">
        <v>78</v>
      </c>
      <c r="F11">
        <v>87</v>
      </c>
      <c r="G11">
        <v>105</v>
      </c>
      <c r="H11">
        <v>49</v>
      </c>
      <c r="I11">
        <v>48</v>
      </c>
      <c r="J11">
        <v>20</v>
      </c>
      <c r="K11">
        <v>40</v>
      </c>
      <c r="L11">
        <v>36</v>
      </c>
      <c r="M11">
        <v>572</v>
      </c>
      <c r="N11">
        <v>151</v>
      </c>
      <c r="O11" s="7"/>
    </row>
    <row r="12" spans="1:15" x14ac:dyDescent="0.2">
      <c r="A12" s="8">
        <v>40543</v>
      </c>
      <c r="B12" t="s">
        <v>88</v>
      </c>
      <c r="C12">
        <v>107</v>
      </c>
      <c r="D12">
        <v>122</v>
      </c>
      <c r="E12">
        <v>126</v>
      </c>
      <c r="F12">
        <v>25</v>
      </c>
      <c r="G12">
        <v>64</v>
      </c>
      <c r="H12">
        <v>21</v>
      </c>
      <c r="I12">
        <v>55</v>
      </c>
      <c r="J12">
        <v>2</v>
      </c>
      <c r="K12">
        <v>15</v>
      </c>
      <c r="L12">
        <v>23</v>
      </c>
      <c r="M12">
        <v>560</v>
      </c>
      <c r="N12">
        <v>188</v>
      </c>
      <c r="O12" s="7"/>
    </row>
    <row r="13" spans="1:15" x14ac:dyDescent="0.2">
      <c r="A13" s="8">
        <v>40543</v>
      </c>
      <c r="B13" t="s">
        <v>171</v>
      </c>
      <c r="C13">
        <v>0</v>
      </c>
      <c r="D13">
        <v>51</v>
      </c>
      <c r="E13">
        <v>59</v>
      </c>
      <c r="F13">
        <v>57</v>
      </c>
      <c r="G13">
        <v>161</v>
      </c>
      <c r="H13">
        <v>49</v>
      </c>
      <c r="I13">
        <v>87</v>
      </c>
      <c r="J13">
        <v>16</v>
      </c>
      <c r="K13">
        <v>31</v>
      </c>
      <c r="L13">
        <v>23</v>
      </c>
      <c r="M13">
        <v>534</v>
      </c>
      <c r="N13">
        <v>173</v>
      </c>
      <c r="O13" s="7"/>
    </row>
    <row r="14" spans="1:15" x14ac:dyDescent="0.2">
      <c r="A14" s="8">
        <v>40543</v>
      </c>
      <c r="B14" t="s">
        <v>165</v>
      </c>
      <c r="C14">
        <v>51</v>
      </c>
      <c r="D14">
        <v>71</v>
      </c>
      <c r="E14">
        <v>118</v>
      </c>
      <c r="F14">
        <v>53</v>
      </c>
      <c r="G14">
        <v>92</v>
      </c>
      <c r="H14">
        <v>30</v>
      </c>
      <c r="I14">
        <v>61</v>
      </c>
      <c r="J14">
        <v>18</v>
      </c>
      <c r="K14">
        <v>17</v>
      </c>
      <c r="L14">
        <v>5</v>
      </c>
      <c r="M14">
        <v>516</v>
      </c>
      <c r="N14">
        <v>170</v>
      </c>
      <c r="O14" s="7"/>
    </row>
    <row r="15" spans="1:15" x14ac:dyDescent="0.2">
      <c r="A15" s="8">
        <v>40543</v>
      </c>
      <c r="B15" t="s">
        <v>110</v>
      </c>
      <c r="C15">
        <v>54</v>
      </c>
      <c r="D15">
        <v>97</v>
      </c>
      <c r="E15">
        <v>114</v>
      </c>
      <c r="F15">
        <v>37</v>
      </c>
      <c r="G15">
        <v>113</v>
      </c>
      <c r="H15">
        <v>17</v>
      </c>
      <c r="I15">
        <v>64</v>
      </c>
      <c r="J15">
        <v>10</v>
      </c>
      <c r="K15">
        <v>11</v>
      </c>
      <c r="L15">
        <v>0</v>
      </c>
      <c r="M15">
        <v>517</v>
      </c>
      <c r="N15">
        <v>156</v>
      </c>
      <c r="O15" s="7"/>
    </row>
    <row r="16" spans="1:15" x14ac:dyDescent="0.2">
      <c r="A16" s="8">
        <v>40543</v>
      </c>
      <c r="B16" t="s">
        <v>41</v>
      </c>
      <c r="C16">
        <v>92</v>
      </c>
      <c r="D16">
        <v>88</v>
      </c>
      <c r="E16">
        <v>88</v>
      </c>
      <c r="F16">
        <v>60</v>
      </c>
      <c r="G16">
        <v>70</v>
      </c>
      <c r="H16">
        <v>14</v>
      </c>
      <c r="I16">
        <v>37</v>
      </c>
      <c r="J16">
        <v>2</v>
      </c>
      <c r="K16">
        <v>0</v>
      </c>
      <c r="L16">
        <v>43</v>
      </c>
      <c r="M16">
        <v>494</v>
      </c>
      <c r="N16">
        <v>162</v>
      </c>
      <c r="O16" s="7"/>
    </row>
    <row r="17" spans="1:15" x14ac:dyDescent="0.2">
      <c r="A17" s="8">
        <v>40543</v>
      </c>
      <c r="B17" t="s">
        <v>126</v>
      </c>
      <c r="C17">
        <v>41</v>
      </c>
      <c r="D17">
        <v>49</v>
      </c>
      <c r="E17">
        <v>82</v>
      </c>
      <c r="F17">
        <v>62</v>
      </c>
      <c r="G17">
        <v>80</v>
      </c>
      <c r="H17">
        <v>61</v>
      </c>
      <c r="I17">
        <v>53</v>
      </c>
      <c r="J17">
        <v>26</v>
      </c>
      <c r="K17">
        <v>38</v>
      </c>
      <c r="L17">
        <v>0</v>
      </c>
      <c r="M17">
        <v>492</v>
      </c>
      <c r="N17">
        <v>106</v>
      </c>
      <c r="O17" s="7"/>
    </row>
    <row r="18" spans="1:15" x14ac:dyDescent="0.2">
      <c r="A18" s="8">
        <v>40543</v>
      </c>
      <c r="B18" t="s">
        <v>52</v>
      </c>
      <c r="C18">
        <v>58</v>
      </c>
      <c r="D18">
        <v>71</v>
      </c>
      <c r="E18">
        <v>77</v>
      </c>
      <c r="F18">
        <v>84</v>
      </c>
      <c r="G18">
        <v>97</v>
      </c>
      <c r="H18">
        <v>80</v>
      </c>
      <c r="I18">
        <v>51</v>
      </c>
      <c r="J18">
        <v>11</v>
      </c>
      <c r="K18">
        <v>34</v>
      </c>
      <c r="L18">
        <v>0</v>
      </c>
      <c r="M18">
        <v>563</v>
      </c>
      <c r="N18">
        <v>157</v>
      </c>
      <c r="O18" s="7"/>
    </row>
    <row r="19" spans="1:15" x14ac:dyDescent="0.2">
      <c r="A19" s="8">
        <v>40543</v>
      </c>
      <c r="B19" t="s">
        <v>172</v>
      </c>
      <c r="C19">
        <v>33</v>
      </c>
      <c r="D19">
        <v>49</v>
      </c>
      <c r="E19">
        <v>71</v>
      </c>
      <c r="F19">
        <v>4</v>
      </c>
      <c r="G19">
        <v>192</v>
      </c>
      <c r="H19">
        <v>32</v>
      </c>
      <c r="I19">
        <v>62</v>
      </c>
      <c r="J19">
        <v>8</v>
      </c>
      <c r="K19">
        <v>5</v>
      </c>
      <c r="L19">
        <v>3</v>
      </c>
      <c r="M19">
        <v>459</v>
      </c>
      <c r="N19">
        <v>204</v>
      </c>
      <c r="O19" s="7"/>
    </row>
    <row r="20" spans="1:15" x14ac:dyDescent="0.2">
      <c r="A20" s="8">
        <v>40543</v>
      </c>
      <c r="B20" t="s">
        <v>154</v>
      </c>
      <c r="C20">
        <v>22</v>
      </c>
      <c r="D20">
        <v>57</v>
      </c>
      <c r="E20">
        <v>72</v>
      </c>
      <c r="F20">
        <v>37</v>
      </c>
      <c r="G20">
        <v>120</v>
      </c>
      <c r="H20">
        <v>38</v>
      </c>
      <c r="I20">
        <v>60</v>
      </c>
      <c r="J20">
        <v>19</v>
      </c>
      <c r="K20">
        <v>27</v>
      </c>
      <c r="L20">
        <v>3</v>
      </c>
      <c r="M20">
        <v>455</v>
      </c>
      <c r="N20">
        <v>136</v>
      </c>
      <c r="O20" s="7"/>
    </row>
    <row r="21" spans="1:15" x14ac:dyDescent="0.2">
      <c r="A21" s="8">
        <v>40543</v>
      </c>
      <c r="B21" t="s">
        <v>173</v>
      </c>
      <c r="C21">
        <v>50</v>
      </c>
      <c r="D21">
        <v>63</v>
      </c>
      <c r="E21">
        <v>82</v>
      </c>
      <c r="F21">
        <v>45</v>
      </c>
      <c r="G21">
        <v>84</v>
      </c>
      <c r="H21">
        <v>43</v>
      </c>
      <c r="I21">
        <v>45</v>
      </c>
      <c r="J21">
        <v>9</v>
      </c>
      <c r="K21">
        <v>33</v>
      </c>
      <c r="L21">
        <v>1</v>
      </c>
      <c r="M21">
        <v>455</v>
      </c>
      <c r="N21">
        <v>132</v>
      </c>
      <c r="O21" s="7"/>
    </row>
    <row r="22" spans="1:15" x14ac:dyDescent="0.2">
      <c r="A22" s="8">
        <v>40178</v>
      </c>
      <c r="B22" t="s">
        <v>55</v>
      </c>
      <c r="C22">
        <v>21</v>
      </c>
      <c r="D22">
        <v>64</v>
      </c>
      <c r="E22">
        <v>76</v>
      </c>
      <c r="F22">
        <v>42</v>
      </c>
      <c r="G22">
        <v>95</v>
      </c>
      <c r="H22">
        <v>34</v>
      </c>
      <c r="I22">
        <v>46</v>
      </c>
      <c r="J22">
        <v>15</v>
      </c>
      <c r="K22">
        <v>41</v>
      </c>
      <c r="L22">
        <v>0</v>
      </c>
      <c r="M22">
        <v>434</v>
      </c>
      <c r="N22">
        <v>142</v>
      </c>
      <c r="O22" s="7"/>
    </row>
    <row r="23" spans="1:15" x14ac:dyDescent="0.2">
      <c r="A23" s="8">
        <v>40543</v>
      </c>
      <c r="B23" t="s">
        <v>111</v>
      </c>
      <c r="C23">
        <v>9</v>
      </c>
      <c r="D23">
        <v>46</v>
      </c>
      <c r="E23">
        <v>66</v>
      </c>
      <c r="F23">
        <v>46</v>
      </c>
      <c r="G23">
        <v>83</v>
      </c>
      <c r="H23">
        <v>40</v>
      </c>
      <c r="I23">
        <v>48</v>
      </c>
      <c r="J23">
        <v>22</v>
      </c>
      <c r="K23">
        <v>32</v>
      </c>
      <c r="L23">
        <v>22</v>
      </c>
      <c r="M23">
        <v>414</v>
      </c>
      <c r="N23">
        <v>113</v>
      </c>
      <c r="O23" s="7"/>
    </row>
    <row r="24" spans="1:15" x14ac:dyDescent="0.2">
      <c r="A24" s="8">
        <v>40543</v>
      </c>
      <c r="B24" t="s">
        <v>128</v>
      </c>
      <c r="C24">
        <v>0</v>
      </c>
      <c r="D24">
        <v>18</v>
      </c>
      <c r="E24">
        <v>77</v>
      </c>
      <c r="F24">
        <v>42</v>
      </c>
      <c r="G24">
        <v>128</v>
      </c>
      <c r="H24">
        <v>32</v>
      </c>
      <c r="I24">
        <v>51</v>
      </c>
      <c r="J24">
        <v>3</v>
      </c>
      <c r="K24">
        <v>17</v>
      </c>
      <c r="L24">
        <v>0</v>
      </c>
      <c r="M24">
        <v>368</v>
      </c>
      <c r="N24">
        <v>157</v>
      </c>
      <c r="O24" s="7"/>
    </row>
    <row r="25" spans="1:15" x14ac:dyDescent="0.2">
      <c r="A25" s="8">
        <v>40543</v>
      </c>
      <c r="B25" t="s">
        <v>130</v>
      </c>
      <c r="C25">
        <v>41</v>
      </c>
      <c r="D25">
        <v>48</v>
      </c>
      <c r="E25">
        <v>55</v>
      </c>
      <c r="F25">
        <v>53</v>
      </c>
      <c r="G25">
        <v>63</v>
      </c>
      <c r="H25">
        <v>21</v>
      </c>
      <c r="I25">
        <v>31</v>
      </c>
      <c r="J25">
        <v>12</v>
      </c>
      <c r="K25">
        <v>15</v>
      </c>
      <c r="L25">
        <v>26</v>
      </c>
      <c r="M25">
        <v>365</v>
      </c>
      <c r="N25">
        <v>83</v>
      </c>
      <c r="O25" s="7"/>
    </row>
    <row r="26" spans="1:15" x14ac:dyDescent="0.2">
      <c r="A26" s="8">
        <v>40543</v>
      </c>
      <c r="B26" t="s">
        <v>174</v>
      </c>
      <c r="C26">
        <v>14</v>
      </c>
      <c r="D26">
        <v>32</v>
      </c>
      <c r="E26">
        <v>57</v>
      </c>
      <c r="F26">
        <v>25</v>
      </c>
      <c r="G26">
        <v>69</v>
      </c>
      <c r="H26">
        <v>20</v>
      </c>
      <c r="I26">
        <v>55</v>
      </c>
      <c r="J26">
        <v>18</v>
      </c>
      <c r="K26">
        <v>33</v>
      </c>
      <c r="L26">
        <v>10</v>
      </c>
      <c r="M26">
        <v>333</v>
      </c>
      <c r="N26">
        <v>93</v>
      </c>
      <c r="O26" s="7"/>
    </row>
    <row r="27" spans="1:15" x14ac:dyDescent="0.2">
      <c r="A27" s="8">
        <v>40543</v>
      </c>
      <c r="B27" t="s">
        <v>58</v>
      </c>
      <c r="C27">
        <v>22</v>
      </c>
      <c r="D27">
        <v>45</v>
      </c>
      <c r="E27">
        <v>60</v>
      </c>
      <c r="F27">
        <v>24</v>
      </c>
      <c r="G27">
        <v>60</v>
      </c>
      <c r="H27">
        <v>20</v>
      </c>
      <c r="I27">
        <v>38</v>
      </c>
      <c r="J27">
        <v>9</v>
      </c>
      <c r="K27">
        <v>23</v>
      </c>
      <c r="L27">
        <v>33</v>
      </c>
      <c r="M27">
        <v>334</v>
      </c>
      <c r="N27">
        <v>81</v>
      </c>
      <c r="O27" s="7"/>
    </row>
    <row r="28" spans="1:15" x14ac:dyDescent="0.2">
      <c r="A28" s="8">
        <v>40543</v>
      </c>
      <c r="B28" t="s">
        <v>164</v>
      </c>
      <c r="C28">
        <v>11</v>
      </c>
      <c r="D28">
        <v>22</v>
      </c>
      <c r="E28">
        <v>63</v>
      </c>
      <c r="F28">
        <v>43</v>
      </c>
      <c r="G28">
        <v>73</v>
      </c>
      <c r="H28">
        <v>20</v>
      </c>
      <c r="I28">
        <v>41</v>
      </c>
      <c r="J28">
        <v>17</v>
      </c>
      <c r="K28">
        <v>27</v>
      </c>
      <c r="L28">
        <v>0</v>
      </c>
      <c r="M28">
        <v>317</v>
      </c>
      <c r="N28">
        <v>102</v>
      </c>
      <c r="O28" s="7"/>
    </row>
    <row r="29" spans="1:15" x14ac:dyDescent="0.2">
      <c r="A29" s="8">
        <v>40543</v>
      </c>
      <c r="B29" t="s">
        <v>175</v>
      </c>
      <c r="C29">
        <v>24</v>
      </c>
      <c r="D29">
        <v>34</v>
      </c>
      <c r="E29">
        <v>31</v>
      </c>
      <c r="F29">
        <v>28</v>
      </c>
      <c r="G29">
        <v>52</v>
      </c>
      <c r="H29">
        <v>28</v>
      </c>
      <c r="I29">
        <v>24</v>
      </c>
      <c r="J29">
        <v>7</v>
      </c>
      <c r="K29">
        <v>25</v>
      </c>
      <c r="L29">
        <v>29</v>
      </c>
      <c r="M29">
        <v>282</v>
      </c>
      <c r="N29">
        <v>109</v>
      </c>
      <c r="O29" s="7"/>
    </row>
    <row r="30" spans="1:15" x14ac:dyDescent="0.2">
      <c r="A30" s="8">
        <v>40543</v>
      </c>
      <c r="B30" t="s">
        <v>176</v>
      </c>
      <c r="C30">
        <v>11</v>
      </c>
      <c r="D30">
        <v>47</v>
      </c>
      <c r="E30">
        <v>28</v>
      </c>
      <c r="F30">
        <v>43</v>
      </c>
      <c r="G30">
        <v>42</v>
      </c>
      <c r="H30">
        <v>14</v>
      </c>
      <c r="I30">
        <v>55</v>
      </c>
      <c r="J30">
        <v>5</v>
      </c>
      <c r="K30">
        <v>25</v>
      </c>
      <c r="L30">
        <v>54</v>
      </c>
      <c r="M30">
        <v>324</v>
      </c>
      <c r="N30">
        <v>119</v>
      </c>
      <c r="O30" s="7"/>
    </row>
    <row r="31" spans="1:15" x14ac:dyDescent="0.2">
      <c r="A31" s="8">
        <v>40543</v>
      </c>
      <c r="B31" t="s">
        <v>161</v>
      </c>
      <c r="C31">
        <v>25</v>
      </c>
      <c r="D31">
        <v>29</v>
      </c>
      <c r="E31">
        <v>42</v>
      </c>
      <c r="F31">
        <v>29</v>
      </c>
      <c r="G31">
        <v>50</v>
      </c>
      <c r="H31">
        <v>15</v>
      </c>
      <c r="I31">
        <v>30</v>
      </c>
      <c r="J31">
        <v>8</v>
      </c>
      <c r="K31">
        <v>19</v>
      </c>
      <c r="L31">
        <v>8</v>
      </c>
      <c r="M31">
        <v>255</v>
      </c>
      <c r="N31">
        <v>73</v>
      </c>
      <c r="O31" s="7"/>
    </row>
    <row r="32" spans="1:15" x14ac:dyDescent="0.2">
      <c r="A32" s="8">
        <v>40543</v>
      </c>
      <c r="B32" t="s">
        <v>12</v>
      </c>
      <c r="C32">
        <v>56</v>
      </c>
      <c r="D32">
        <v>34</v>
      </c>
      <c r="E32">
        <v>59</v>
      </c>
      <c r="F32">
        <v>36</v>
      </c>
      <c r="G32">
        <v>19</v>
      </c>
      <c r="H32">
        <v>11</v>
      </c>
      <c r="I32">
        <v>2</v>
      </c>
      <c r="J32">
        <v>11</v>
      </c>
      <c r="K32">
        <v>3</v>
      </c>
      <c r="L32">
        <v>10</v>
      </c>
      <c r="M32">
        <v>241</v>
      </c>
      <c r="N32">
        <v>116</v>
      </c>
      <c r="O32" s="7"/>
    </row>
    <row r="33" spans="1:15" x14ac:dyDescent="0.2">
      <c r="A33" s="8">
        <v>40543</v>
      </c>
      <c r="B33" t="s">
        <v>177</v>
      </c>
      <c r="C33">
        <v>1</v>
      </c>
      <c r="D33">
        <v>4</v>
      </c>
      <c r="E33">
        <v>39</v>
      </c>
      <c r="F33">
        <v>28</v>
      </c>
      <c r="G33">
        <v>55</v>
      </c>
      <c r="H33">
        <v>13</v>
      </c>
      <c r="I33">
        <v>13</v>
      </c>
      <c r="J33">
        <v>4</v>
      </c>
      <c r="K33">
        <v>14</v>
      </c>
      <c r="L33">
        <v>14</v>
      </c>
      <c r="M33">
        <v>185</v>
      </c>
      <c r="N33">
        <v>69</v>
      </c>
      <c r="O33" s="7"/>
    </row>
    <row r="34" spans="1:15" x14ac:dyDescent="0.2">
      <c r="A34" s="8">
        <v>40543</v>
      </c>
      <c r="B34" t="s">
        <v>178</v>
      </c>
      <c r="C34">
        <v>3</v>
      </c>
      <c r="D34">
        <v>9</v>
      </c>
      <c r="E34">
        <v>23</v>
      </c>
      <c r="F34">
        <v>32</v>
      </c>
      <c r="G34">
        <v>42</v>
      </c>
      <c r="H34">
        <v>24</v>
      </c>
      <c r="I34">
        <v>7</v>
      </c>
      <c r="J34">
        <v>0</v>
      </c>
      <c r="K34">
        <v>0</v>
      </c>
      <c r="L34">
        <v>0</v>
      </c>
      <c r="M34">
        <v>140</v>
      </c>
      <c r="N34">
        <v>53</v>
      </c>
      <c r="O34" s="7"/>
    </row>
    <row r="35" spans="1:15" x14ac:dyDescent="0.2">
      <c r="A35" s="8">
        <v>40543</v>
      </c>
      <c r="B35" t="s">
        <v>179</v>
      </c>
      <c r="C35">
        <v>17</v>
      </c>
      <c r="D35">
        <v>16</v>
      </c>
      <c r="E35">
        <v>25</v>
      </c>
      <c r="F35">
        <v>2</v>
      </c>
      <c r="G35">
        <v>29</v>
      </c>
      <c r="H35">
        <v>1</v>
      </c>
      <c r="I35">
        <v>18</v>
      </c>
      <c r="J35">
        <v>7</v>
      </c>
      <c r="K35">
        <v>15</v>
      </c>
      <c r="L35">
        <v>4</v>
      </c>
      <c r="M35">
        <v>134</v>
      </c>
      <c r="N35">
        <v>52</v>
      </c>
      <c r="O35" s="7"/>
    </row>
    <row r="36" spans="1:15" x14ac:dyDescent="0.2">
      <c r="A36" s="8">
        <v>40543</v>
      </c>
      <c r="B36" t="s">
        <v>180</v>
      </c>
      <c r="C36">
        <v>1</v>
      </c>
      <c r="D36">
        <v>2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11</v>
      </c>
      <c r="N36">
        <v>2</v>
      </c>
      <c r="O36" s="7"/>
    </row>
    <row r="37" spans="1:15" x14ac:dyDescent="0.2">
      <c r="A37" s="8"/>
      <c r="M37" s="60"/>
      <c r="O37" s="7"/>
    </row>
    <row r="38" spans="1:15" x14ac:dyDescent="0.2">
      <c r="A38" t="s">
        <v>27</v>
      </c>
      <c r="C38" s="9">
        <f t="shared" ref="C38:N38" si="0">AVERAGE(C3:C36)</f>
        <v>39.823529411764703</v>
      </c>
      <c r="D38" s="9">
        <f t="shared" si="0"/>
        <v>60.117647058823529</v>
      </c>
      <c r="E38" s="9">
        <f t="shared" si="0"/>
        <v>82.235294117647058</v>
      </c>
      <c r="F38" s="9">
        <f t="shared" si="0"/>
        <v>58.470588235294116</v>
      </c>
      <c r="G38" s="9">
        <f t="shared" si="0"/>
        <v>95.088235294117652</v>
      </c>
      <c r="H38" s="9">
        <f t="shared" si="0"/>
        <v>46.823529411764703</v>
      </c>
      <c r="I38" s="9">
        <f t="shared" si="0"/>
        <v>55.147058823529413</v>
      </c>
      <c r="J38" s="9">
        <f t="shared" si="0"/>
        <v>17.970588235294116</v>
      </c>
      <c r="K38" s="9">
        <f t="shared" si="0"/>
        <v>28.5</v>
      </c>
      <c r="L38" s="9">
        <f t="shared" si="0"/>
        <v>19.264705882352942</v>
      </c>
      <c r="M38" s="9">
        <f t="shared" si="0"/>
        <v>503.44117647058823</v>
      </c>
      <c r="N38" s="9">
        <f t="shared" si="0"/>
        <v>141.20588235294119</v>
      </c>
      <c r="O38" s="7"/>
    </row>
    <row r="39" spans="1:15" x14ac:dyDescent="0.2">
      <c r="A39" t="s">
        <v>132</v>
      </c>
      <c r="C39" s="45">
        <f t="shared" ref="C39:L39" si="1">COUNTIF(C3:C36,"&gt;0")/COUNTA(C3:C36)</f>
        <v>0.94117647058823528</v>
      </c>
      <c r="D39" s="45">
        <f t="shared" si="1"/>
        <v>1</v>
      </c>
      <c r="E39" s="45">
        <f t="shared" si="1"/>
        <v>1</v>
      </c>
      <c r="F39" s="45">
        <f t="shared" si="1"/>
        <v>1</v>
      </c>
      <c r="G39" s="45">
        <f t="shared" si="1"/>
        <v>1</v>
      </c>
      <c r="H39" s="45">
        <f t="shared" si="1"/>
        <v>1</v>
      </c>
      <c r="I39" s="45">
        <f t="shared" si="1"/>
        <v>1</v>
      </c>
      <c r="J39" s="45">
        <f t="shared" si="1"/>
        <v>0.97058823529411764</v>
      </c>
      <c r="K39" s="45">
        <f t="shared" si="1"/>
        <v>0.94117647058823528</v>
      </c>
      <c r="L39" s="45">
        <f t="shared" si="1"/>
        <v>0.76470588235294112</v>
      </c>
      <c r="O39" s="7"/>
    </row>
    <row r="40" spans="1:15" x14ac:dyDescent="0.2">
      <c r="O40" s="7"/>
    </row>
    <row r="41" spans="1:15" x14ac:dyDescent="0.2">
      <c r="O41" s="7"/>
    </row>
    <row r="42" spans="1:15" x14ac:dyDescent="0.2">
      <c r="O42" s="7"/>
    </row>
    <row r="43" spans="1:15" x14ac:dyDescent="0.2">
      <c r="O43" s="7"/>
    </row>
    <row r="44" spans="1:15" x14ac:dyDescent="0.2">
      <c r="G44" s="61"/>
      <c r="O44" s="7"/>
    </row>
    <row r="45" spans="1:15" x14ac:dyDescent="0.2">
      <c r="O45" s="7"/>
    </row>
    <row r="46" spans="1:15" x14ac:dyDescent="0.2">
      <c r="O46" s="7"/>
    </row>
    <row r="47" spans="1:15" x14ac:dyDescent="0.2">
      <c r="G47" s="37"/>
      <c r="O47" s="7"/>
    </row>
    <row r="48" spans="1:15" x14ac:dyDescent="0.2">
      <c r="O48" s="7"/>
    </row>
    <row r="49" spans="15:15" x14ac:dyDescent="0.2">
      <c r="O49" s="7"/>
    </row>
    <row r="50" spans="15:15" x14ac:dyDescent="0.2">
      <c r="O50" s="7"/>
    </row>
    <row r="51" spans="15:15" x14ac:dyDescent="0.2">
      <c r="O51" s="7"/>
    </row>
    <row r="52" spans="15:15" x14ac:dyDescent="0.2">
      <c r="O52" s="7"/>
    </row>
    <row r="53" spans="15:15" x14ac:dyDescent="0.2">
      <c r="O53" s="7"/>
    </row>
    <row r="54" spans="15:15" x14ac:dyDescent="0.2">
      <c r="O54" s="7"/>
    </row>
    <row r="55" spans="15:15" x14ac:dyDescent="0.2">
      <c r="O55" s="7"/>
    </row>
    <row r="56" spans="15:15" x14ac:dyDescent="0.2">
      <c r="O56" s="7"/>
    </row>
    <row r="57" spans="15:15" x14ac:dyDescent="0.2">
      <c r="O57" s="7"/>
    </row>
    <row r="58" spans="15:15" x14ac:dyDescent="0.2">
      <c r="O58" s="7"/>
    </row>
    <row r="67" spans="17:17" x14ac:dyDescent="0.2">
      <c r="Q67" s="36"/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53"/>
  <dimension ref="A1:Q66"/>
  <sheetViews>
    <sheetView workbookViewId="0">
      <selection activeCell="H41" sqref="H41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5" ht="24" customHeight="1" x14ac:dyDescent="0.2">
      <c r="A1" s="17" t="s">
        <v>191</v>
      </c>
    </row>
    <row r="2" spans="1:15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62" t="s">
        <v>4</v>
      </c>
      <c r="N2" s="15" t="s">
        <v>5</v>
      </c>
      <c r="O2" s="15"/>
    </row>
    <row r="3" spans="1:15" x14ac:dyDescent="0.2">
      <c r="A3" s="8">
        <v>40908</v>
      </c>
      <c r="B3" t="s">
        <v>182</v>
      </c>
      <c r="C3">
        <v>136</v>
      </c>
      <c r="D3">
        <v>163</v>
      </c>
      <c r="E3">
        <v>206</v>
      </c>
      <c r="F3">
        <v>202</v>
      </c>
      <c r="G3">
        <v>216</v>
      </c>
      <c r="H3">
        <v>193</v>
      </c>
      <c r="I3">
        <v>196</v>
      </c>
      <c r="J3">
        <v>155</v>
      </c>
      <c r="K3">
        <v>121</v>
      </c>
      <c r="L3">
        <v>60</v>
      </c>
      <c r="M3">
        <v>1648</v>
      </c>
      <c r="N3">
        <v>248</v>
      </c>
      <c r="O3" s="7"/>
    </row>
    <row r="4" spans="1:15" x14ac:dyDescent="0.2">
      <c r="A4" s="8">
        <v>40908</v>
      </c>
      <c r="B4" t="s">
        <v>123</v>
      </c>
      <c r="C4">
        <v>121</v>
      </c>
      <c r="D4">
        <v>148</v>
      </c>
      <c r="E4">
        <v>196</v>
      </c>
      <c r="F4">
        <v>202</v>
      </c>
      <c r="G4">
        <v>215</v>
      </c>
      <c r="H4">
        <v>217</v>
      </c>
      <c r="I4">
        <v>216</v>
      </c>
      <c r="J4">
        <v>135</v>
      </c>
      <c r="K4">
        <v>110</v>
      </c>
      <c r="L4">
        <v>54</v>
      </c>
      <c r="M4">
        <v>1614</v>
      </c>
      <c r="N4">
        <v>253</v>
      </c>
      <c r="O4" s="7"/>
    </row>
    <row r="5" spans="1:15" x14ac:dyDescent="0.2">
      <c r="A5" s="8">
        <v>40908</v>
      </c>
      <c r="B5" t="s">
        <v>10</v>
      </c>
      <c r="C5">
        <v>60</v>
      </c>
      <c r="D5">
        <v>80</v>
      </c>
      <c r="E5">
        <v>131</v>
      </c>
      <c r="F5">
        <v>143</v>
      </c>
      <c r="G5">
        <v>154</v>
      </c>
      <c r="H5">
        <v>139</v>
      </c>
      <c r="I5">
        <v>143</v>
      </c>
      <c r="J5">
        <v>107</v>
      </c>
      <c r="K5">
        <v>45</v>
      </c>
      <c r="L5">
        <v>53</v>
      </c>
      <c r="M5">
        <f>SUM(C5:L5)</f>
        <v>1055</v>
      </c>
      <c r="N5">
        <v>218</v>
      </c>
      <c r="O5" s="7"/>
    </row>
    <row r="6" spans="1:15" x14ac:dyDescent="0.2">
      <c r="A6" s="8">
        <v>40908</v>
      </c>
      <c r="B6" t="s">
        <v>159</v>
      </c>
      <c r="C6">
        <v>35</v>
      </c>
      <c r="D6">
        <v>78</v>
      </c>
      <c r="E6">
        <v>143</v>
      </c>
      <c r="F6">
        <v>92</v>
      </c>
      <c r="G6">
        <v>167</v>
      </c>
      <c r="H6">
        <v>153</v>
      </c>
      <c r="I6">
        <v>151</v>
      </c>
      <c r="J6">
        <v>83</v>
      </c>
      <c r="K6">
        <v>81</v>
      </c>
      <c r="L6">
        <v>0</v>
      </c>
      <c r="M6">
        <v>983</v>
      </c>
      <c r="N6">
        <v>212</v>
      </c>
      <c r="O6" s="7"/>
    </row>
    <row r="7" spans="1:15" x14ac:dyDescent="0.2">
      <c r="A7" s="8">
        <v>40908</v>
      </c>
      <c r="B7" t="s">
        <v>183</v>
      </c>
      <c r="C7">
        <v>16</v>
      </c>
      <c r="D7">
        <v>125</v>
      </c>
      <c r="E7">
        <v>132</v>
      </c>
      <c r="F7">
        <v>61</v>
      </c>
      <c r="G7">
        <v>182</v>
      </c>
      <c r="H7">
        <v>95</v>
      </c>
      <c r="I7">
        <v>177</v>
      </c>
      <c r="J7">
        <v>64</v>
      </c>
      <c r="K7">
        <v>64</v>
      </c>
      <c r="L7">
        <v>41</v>
      </c>
      <c r="M7">
        <v>957</v>
      </c>
      <c r="N7">
        <v>223</v>
      </c>
      <c r="O7" s="7"/>
    </row>
    <row r="8" spans="1:15" x14ac:dyDescent="0.2">
      <c r="A8" s="8">
        <v>40908</v>
      </c>
      <c r="B8" t="s">
        <v>169</v>
      </c>
      <c r="C8">
        <v>67</v>
      </c>
      <c r="D8">
        <v>58</v>
      </c>
      <c r="E8">
        <v>105</v>
      </c>
      <c r="F8">
        <v>66</v>
      </c>
      <c r="G8">
        <v>151</v>
      </c>
      <c r="H8">
        <v>101</v>
      </c>
      <c r="I8">
        <v>120</v>
      </c>
      <c r="J8">
        <v>26</v>
      </c>
      <c r="K8">
        <v>70</v>
      </c>
      <c r="L8">
        <v>36</v>
      </c>
      <c r="M8">
        <v>800</v>
      </c>
      <c r="N8">
        <v>177</v>
      </c>
      <c r="O8" s="7"/>
    </row>
    <row r="9" spans="1:15" x14ac:dyDescent="0.2">
      <c r="A9" s="8">
        <v>40908</v>
      </c>
      <c r="B9" t="s">
        <v>52</v>
      </c>
      <c r="C9">
        <v>65</v>
      </c>
      <c r="D9">
        <v>99</v>
      </c>
      <c r="E9">
        <v>100</v>
      </c>
      <c r="F9">
        <v>92</v>
      </c>
      <c r="G9">
        <v>129</v>
      </c>
      <c r="H9">
        <v>83</v>
      </c>
      <c r="I9">
        <v>121</v>
      </c>
      <c r="J9">
        <v>32</v>
      </c>
      <c r="K9">
        <v>56</v>
      </c>
      <c r="L9">
        <v>0</v>
      </c>
      <c r="M9">
        <v>777</v>
      </c>
      <c r="N9">
        <v>188</v>
      </c>
      <c r="O9" s="7"/>
    </row>
    <row r="10" spans="1:15" x14ac:dyDescent="0.2">
      <c r="A10" s="8">
        <v>40908</v>
      </c>
      <c r="B10" t="s">
        <v>110</v>
      </c>
      <c r="C10">
        <v>59</v>
      </c>
      <c r="D10">
        <v>98</v>
      </c>
      <c r="E10">
        <v>122</v>
      </c>
      <c r="F10">
        <v>64</v>
      </c>
      <c r="G10">
        <v>139</v>
      </c>
      <c r="H10">
        <v>57</v>
      </c>
      <c r="I10">
        <v>112</v>
      </c>
      <c r="J10">
        <v>44</v>
      </c>
      <c r="K10">
        <v>59</v>
      </c>
      <c r="L10">
        <v>0</v>
      </c>
      <c r="M10">
        <v>754</v>
      </c>
      <c r="N10">
        <v>185</v>
      </c>
      <c r="O10" s="7"/>
    </row>
    <row r="11" spans="1:15" x14ac:dyDescent="0.2">
      <c r="A11" s="8">
        <v>40908</v>
      </c>
      <c r="B11" t="s">
        <v>8</v>
      </c>
      <c r="C11">
        <v>106</v>
      </c>
      <c r="D11">
        <v>100</v>
      </c>
      <c r="E11">
        <v>105</v>
      </c>
      <c r="F11">
        <v>80</v>
      </c>
      <c r="G11">
        <v>141</v>
      </c>
      <c r="H11">
        <v>45</v>
      </c>
      <c r="I11">
        <v>73</v>
      </c>
      <c r="J11">
        <v>30</v>
      </c>
      <c r="K11">
        <v>11</v>
      </c>
      <c r="L11">
        <v>58</v>
      </c>
      <c r="M11">
        <v>749</v>
      </c>
      <c r="N11">
        <v>201</v>
      </c>
      <c r="O11" s="7"/>
    </row>
    <row r="12" spans="1:15" x14ac:dyDescent="0.2">
      <c r="A12" s="8">
        <v>40908</v>
      </c>
      <c r="B12" t="s">
        <v>143</v>
      </c>
      <c r="C12">
        <v>47</v>
      </c>
      <c r="D12">
        <v>92</v>
      </c>
      <c r="E12">
        <v>93</v>
      </c>
      <c r="F12">
        <v>49</v>
      </c>
      <c r="G12">
        <v>94</v>
      </c>
      <c r="H12">
        <v>43</v>
      </c>
      <c r="I12">
        <v>93</v>
      </c>
      <c r="J12">
        <v>96</v>
      </c>
      <c r="K12">
        <v>61</v>
      </c>
      <c r="L12">
        <v>54</v>
      </c>
      <c r="M12">
        <v>722</v>
      </c>
      <c r="N12">
        <v>209</v>
      </c>
      <c r="O12" s="7"/>
    </row>
    <row r="13" spans="1:15" x14ac:dyDescent="0.2">
      <c r="A13" s="8">
        <v>40908</v>
      </c>
      <c r="B13" t="s">
        <v>165</v>
      </c>
      <c r="C13">
        <v>37</v>
      </c>
      <c r="D13">
        <v>114</v>
      </c>
      <c r="E13">
        <v>103</v>
      </c>
      <c r="F13">
        <v>62</v>
      </c>
      <c r="G13">
        <v>91</v>
      </c>
      <c r="H13">
        <v>42</v>
      </c>
      <c r="I13">
        <v>69</v>
      </c>
      <c r="J13">
        <v>50</v>
      </c>
      <c r="K13">
        <v>50</v>
      </c>
      <c r="L13">
        <v>29</v>
      </c>
      <c r="M13">
        <v>647</v>
      </c>
      <c r="N13">
        <v>191</v>
      </c>
      <c r="O13" s="7"/>
    </row>
    <row r="14" spans="1:15" x14ac:dyDescent="0.2">
      <c r="A14" s="8">
        <v>40908</v>
      </c>
      <c r="B14" t="s">
        <v>184</v>
      </c>
      <c r="C14">
        <v>72</v>
      </c>
      <c r="D14">
        <v>64</v>
      </c>
      <c r="E14">
        <v>86</v>
      </c>
      <c r="F14">
        <v>41</v>
      </c>
      <c r="G14">
        <v>109</v>
      </c>
      <c r="H14">
        <v>53</v>
      </c>
      <c r="I14">
        <v>99</v>
      </c>
      <c r="J14">
        <v>18</v>
      </c>
      <c r="K14">
        <v>67</v>
      </c>
      <c r="L14">
        <v>15</v>
      </c>
      <c r="M14">
        <v>624</v>
      </c>
      <c r="N14">
        <v>165</v>
      </c>
      <c r="O14" s="7"/>
    </row>
    <row r="15" spans="1:15" x14ac:dyDescent="0.2">
      <c r="A15" s="8">
        <v>40908</v>
      </c>
      <c r="B15" t="s">
        <v>185</v>
      </c>
      <c r="C15">
        <v>58</v>
      </c>
      <c r="D15">
        <v>75</v>
      </c>
      <c r="E15">
        <v>112</v>
      </c>
      <c r="F15">
        <v>55</v>
      </c>
      <c r="G15">
        <v>132</v>
      </c>
      <c r="H15">
        <v>22</v>
      </c>
      <c r="I15">
        <v>85</v>
      </c>
      <c r="J15">
        <v>5</v>
      </c>
      <c r="K15">
        <v>61</v>
      </c>
      <c r="L15">
        <v>8</v>
      </c>
      <c r="M15">
        <v>613</v>
      </c>
      <c r="N15">
        <v>180</v>
      </c>
      <c r="O15" s="7"/>
    </row>
    <row r="16" spans="1:15" x14ac:dyDescent="0.2">
      <c r="A16" s="8">
        <v>40908</v>
      </c>
      <c r="B16" t="s">
        <v>126</v>
      </c>
      <c r="C16">
        <v>33</v>
      </c>
      <c r="D16">
        <v>44</v>
      </c>
      <c r="E16">
        <v>76</v>
      </c>
      <c r="F16">
        <v>76</v>
      </c>
      <c r="G16">
        <v>85</v>
      </c>
      <c r="H16">
        <v>67</v>
      </c>
      <c r="I16">
        <v>95</v>
      </c>
      <c r="J16">
        <v>44</v>
      </c>
      <c r="K16">
        <v>45</v>
      </c>
      <c r="L16">
        <v>0</v>
      </c>
      <c r="M16">
        <v>565</v>
      </c>
      <c r="N16">
        <v>133</v>
      </c>
      <c r="O16" s="7"/>
    </row>
    <row r="17" spans="1:15" x14ac:dyDescent="0.2">
      <c r="A17" s="8">
        <v>40908</v>
      </c>
      <c r="B17" t="s">
        <v>55</v>
      </c>
      <c r="C17">
        <v>42</v>
      </c>
      <c r="D17">
        <v>62</v>
      </c>
      <c r="E17">
        <v>79</v>
      </c>
      <c r="F17">
        <v>45</v>
      </c>
      <c r="G17">
        <v>92</v>
      </c>
      <c r="H17">
        <v>37</v>
      </c>
      <c r="I17">
        <v>99</v>
      </c>
      <c r="J17">
        <v>41</v>
      </c>
      <c r="K17">
        <v>58</v>
      </c>
      <c r="L17">
        <v>0</v>
      </c>
      <c r="M17">
        <v>555</v>
      </c>
      <c r="N17">
        <v>166</v>
      </c>
      <c r="O17" s="7"/>
    </row>
    <row r="18" spans="1:15" x14ac:dyDescent="0.2">
      <c r="A18" s="8">
        <v>40908</v>
      </c>
      <c r="B18" t="s">
        <v>170</v>
      </c>
      <c r="C18">
        <v>45</v>
      </c>
      <c r="D18">
        <v>57</v>
      </c>
      <c r="E18">
        <v>75</v>
      </c>
      <c r="F18">
        <v>62</v>
      </c>
      <c r="G18">
        <v>94</v>
      </c>
      <c r="H18">
        <v>49</v>
      </c>
      <c r="I18">
        <v>67</v>
      </c>
      <c r="J18">
        <v>18</v>
      </c>
      <c r="K18">
        <v>40</v>
      </c>
      <c r="L18">
        <v>39</v>
      </c>
      <c r="M18">
        <v>546</v>
      </c>
      <c r="N18">
        <v>137</v>
      </c>
      <c r="O18" s="7"/>
    </row>
    <row r="19" spans="1:15" x14ac:dyDescent="0.2">
      <c r="A19" s="8">
        <v>40908</v>
      </c>
      <c r="B19" t="s">
        <v>41</v>
      </c>
      <c r="C19">
        <v>68</v>
      </c>
      <c r="D19">
        <v>100</v>
      </c>
      <c r="E19">
        <v>100</v>
      </c>
      <c r="F19">
        <v>32</v>
      </c>
      <c r="G19">
        <v>67</v>
      </c>
      <c r="H19">
        <v>41</v>
      </c>
      <c r="I19">
        <v>64</v>
      </c>
      <c r="J19">
        <v>29</v>
      </c>
      <c r="K19">
        <v>7</v>
      </c>
      <c r="L19">
        <v>36</v>
      </c>
      <c r="M19">
        <v>544</v>
      </c>
      <c r="N19">
        <v>165</v>
      </c>
      <c r="O19" s="7"/>
    </row>
    <row r="20" spans="1:15" x14ac:dyDescent="0.2">
      <c r="A20" s="8">
        <v>40908</v>
      </c>
      <c r="B20" t="s">
        <v>88</v>
      </c>
      <c r="C20">
        <v>88</v>
      </c>
      <c r="D20">
        <v>83</v>
      </c>
      <c r="E20">
        <v>76</v>
      </c>
      <c r="F20">
        <v>11</v>
      </c>
      <c r="G20">
        <v>88</v>
      </c>
      <c r="H20">
        <v>18</v>
      </c>
      <c r="I20">
        <v>77</v>
      </c>
      <c r="J20">
        <v>15</v>
      </c>
      <c r="K20">
        <v>46</v>
      </c>
      <c r="L20">
        <v>0</v>
      </c>
      <c r="M20">
        <v>502</v>
      </c>
      <c r="N20">
        <v>161</v>
      </c>
      <c r="O20" s="7"/>
    </row>
    <row r="21" spans="1:15" x14ac:dyDescent="0.2">
      <c r="A21" s="8">
        <v>40908</v>
      </c>
      <c r="B21" t="s">
        <v>186</v>
      </c>
      <c r="C21">
        <v>0</v>
      </c>
      <c r="D21">
        <v>54</v>
      </c>
      <c r="E21">
        <v>100</v>
      </c>
      <c r="F21">
        <v>76</v>
      </c>
      <c r="G21">
        <v>82</v>
      </c>
      <c r="H21">
        <v>0</v>
      </c>
      <c r="I21">
        <v>99</v>
      </c>
      <c r="J21">
        <v>0</v>
      </c>
      <c r="K21">
        <v>47</v>
      </c>
      <c r="L21">
        <v>0</v>
      </c>
      <c r="M21">
        <v>458</v>
      </c>
      <c r="N21">
        <v>140</v>
      </c>
      <c r="O21" s="7"/>
    </row>
    <row r="22" spans="1:15" x14ac:dyDescent="0.2">
      <c r="A22" s="8">
        <v>40908</v>
      </c>
      <c r="B22" t="s">
        <v>111</v>
      </c>
      <c r="C22">
        <v>21</v>
      </c>
      <c r="D22">
        <v>28</v>
      </c>
      <c r="E22">
        <v>67</v>
      </c>
      <c r="F22">
        <v>33</v>
      </c>
      <c r="G22">
        <v>75</v>
      </c>
      <c r="H22">
        <v>54</v>
      </c>
      <c r="I22">
        <v>78</v>
      </c>
      <c r="J22">
        <v>38</v>
      </c>
      <c r="K22">
        <v>42</v>
      </c>
      <c r="L22">
        <v>15</v>
      </c>
      <c r="M22">
        <v>451</v>
      </c>
      <c r="N22">
        <v>125</v>
      </c>
      <c r="O22" s="7"/>
    </row>
    <row r="23" spans="1:15" x14ac:dyDescent="0.2">
      <c r="A23" s="8">
        <v>40908</v>
      </c>
      <c r="B23" t="s">
        <v>128</v>
      </c>
      <c r="C23">
        <v>0</v>
      </c>
      <c r="D23">
        <v>12</v>
      </c>
      <c r="E23">
        <v>94</v>
      </c>
      <c r="F23">
        <v>48</v>
      </c>
      <c r="G23">
        <v>132</v>
      </c>
      <c r="H23">
        <v>29</v>
      </c>
      <c r="I23">
        <v>71</v>
      </c>
      <c r="J23">
        <v>23</v>
      </c>
      <c r="K23">
        <v>15</v>
      </c>
      <c r="L23">
        <v>1</v>
      </c>
      <c r="M23">
        <v>425</v>
      </c>
      <c r="N23">
        <v>169</v>
      </c>
      <c r="O23" s="7"/>
    </row>
    <row r="24" spans="1:15" x14ac:dyDescent="0.2">
      <c r="A24" s="8">
        <v>40908</v>
      </c>
      <c r="B24" t="s">
        <v>130</v>
      </c>
      <c r="C24">
        <v>32</v>
      </c>
      <c r="D24">
        <v>45</v>
      </c>
      <c r="E24">
        <v>66</v>
      </c>
      <c r="F24">
        <v>44</v>
      </c>
      <c r="G24">
        <v>68</v>
      </c>
      <c r="H24">
        <v>42</v>
      </c>
      <c r="I24">
        <v>48</v>
      </c>
      <c r="J24">
        <v>19</v>
      </c>
      <c r="K24">
        <v>25</v>
      </c>
      <c r="L24">
        <v>27</v>
      </c>
      <c r="M24">
        <v>416</v>
      </c>
      <c r="N24">
        <v>103</v>
      </c>
      <c r="O24" s="7"/>
    </row>
    <row r="25" spans="1:15" x14ac:dyDescent="0.2">
      <c r="A25" s="8">
        <v>40908</v>
      </c>
      <c r="B25" t="s">
        <v>175</v>
      </c>
      <c r="C25">
        <v>35</v>
      </c>
      <c r="D25">
        <v>51</v>
      </c>
      <c r="E25">
        <v>49</v>
      </c>
      <c r="F25">
        <v>46</v>
      </c>
      <c r="G25">
        <v>68</v>
      </c>
      <c r="H25">
        <v>42</v>
      </c>
      <c r="I25">
        <v>29</v>
      </c>
      <c r="J25">
        <v>28</v>
      </c>
      <c r="K25">
        <v>27</v>
      </c>
      <c r="L25">
        <v>23</v>
      </c>
      <c r="M25">
        <v>398</v>
      </c>
      <c r="N25">
        <v>181</v>
      </c>
      <c r="O25" s="7"/>
    </row>
    <row r="26" spans="1:15" x14ac:dyDescent="0.2">
      <c r="A26" s="8">
        <v>40908</v>
      </c>
      <c r="B26" t="s">
        <v>187</v>
      </c>
      <c r="C26">
        <v>14</v>
      </c>
      <c r="D26">
        <v>20</v>
      </c>
      <c r="E26">
        <v>42</v>
      </c>
      <c r="F26">
        <v>37</v>
      </c>
      <c r="G26">
        <v>77</v>
      </c>
      <c r="H26">
        <v>87</v>
      </c>
      <c r="I26">
        <v>32</v>
      </c>
      <c r="J26">
        <v>19</v>
      </c>
      <c r="K26">
        <v>31</v>
      </c>
      <c r="L26">
        <v>13</v>
      </c>
      <c r="M26">
        <v>361</v>
      </c>
      <c r="N26">
        <v>131</v>
      </c>
      <c r="O26" s="7"/>
    </row>
    <row r="27" spans="1:15" x14ac:dyDescent="0.2">
      <c r="A27" s="8">
        <v>40538</v>
      </c>
      <c r="B27" t="s">
        <v>188</v>
      </c>
      <c r="C27">
        <v>2</v>
      </c>
      <c r="D27">
        <v>38</v>
      </c>
      <c r="E27">
        <v>60</v>
      </c>
      <c r="F27">
        <v>11</v>
      </c>
      <c r="G27">
        <v>94</v>
      </c>
      <c r="H27">
        <v>48</v>
      </c>
      <c r="I27">
        <v>58</v>
      </c>
      <c r="J27">
        <v>2</v>
      </c>
      <c r="K27">
        <v>35</v>
      </c>
      <c r="L27">
        <v>0</v>
      </c>
      <c r="M27">
        <v>348</v>
      </c>
      <c r="N27">
        <v>116</v>
      </c>
      <c r="O27" s="7"/>
    </row>
    <row r="28" spans="1:15" x14ac:dyDescent="0.2">
      <c r="A28" s="8">
        <v>40908</v>
      </c>
      <c r="B28" t="s">
        <v>189</v>
      </c>
      <c r="C28">
        <v>0</v>
      </c>
      <c r="D28">
        <v>28</v>
      </c>
      <c r="E28">
        <v>44</v>
      </c>
      <c r="F28">
        <v>7</v>
      </c>
      <c r="G28">
        <v>89</v>
      </c>
      <c r="H28">
        <v>28</v>
      </c>
      <c r="I28">
        <v>65</v>
      </c>
      <c r="J28">
        <v>4</v>
      </c>
      <c r="K28">
        <v>31</v>
      </c>
      <c r="L28">
        <v>30</v>
      </c>
      <c r="M28">
        <v>326</v>
      </c>
      <c r="N28">
        <v>124</v>
      </c>
      <c r="O28" s="7"/>
    </row>
    <row r="29" spans="1:15" x14ac:dyDescent="0.2">
      <c r="A29" s="8">
        <v>40908</v>
      </c>
      <c r="B29" t="s">
        <v>58</v>
      </c>
      <c r="C29">
        <v>14</v>
      </c>
      <c r="D29">
        <v>42</v>
      </c>
      <c r="E29">
        <v>60</v>
      </c>
      <c r="F29">
        <v>26</v>
      </c>
      <c r="G29">
        <v>58</v>
      </c>
      <c r="H29">
        <v>17</v>
      </c>
      <c r="I29">
        <v>46</v>
      </c>
      <c r="J29">
        <v>11</v>
      </c>
      <c r="K29">
        <v>24</v>
      </c>
      <c r="L29">
        <v>21</v>
      </c>
      <c r="M29">
        <v>319</v>
      </c>
      <c r="N29">
        <v>78</v>
      </c>
      <c r="O29" s="7"/>
    </row>
    <row r="30" spans="1:15" x14ac:dyDescent="0.2">
      <c r="A30" s="8">
        <v>40908</v>
      </c>
      <c r="B30" t="s">
        <v>164</v>
      </c>
      <c r="C30">
        <v>3</v>
      </c>
      <c r="D30">
        <v>35</v>
      </c>
      <c r="E30">
        <v>71</v>
      </c>
      <c r="F30">
        <v>37</v>
      </c>
      <c r="G30">
        <v>59</v>
      </c>
      <c r="H30">
        <v>26</v>
      </c>
      <c r="I30">
        <v>32</v>
      </c>
      <c r="J30">
        <v>13</v>
      </c>
      <c r="K30">
        <v>20</v>
      </c>
      <c r="L30">
        <v>0</v>
      </c>
      <c r="M30">
        <v>296</v>
      </c>
      <c r="N30">
        <v>85</v>
      </c>
      <c r="O30" s="7"/>
    </row>
    <row r="31" spans="1:15" x14ac:dyDescent="0.2">
      <c r="A31" s="8">
        <v>40908</v>
      </c>
      <c r="B31" t="s">
        <v>161</v>
      </c>
      <c r="C31">
        <v>17</v>
      </c>
      <c r="D31">
        <v>32</v>
      </c>
      <c r="E31">
        <v>37</v>
      </c>
      <c r="F31">
        <v>30</v>
      </c>
      <c r="G31">
        <v>47</v>
      </c>
      <c r="H31">
        <v>29</v>
      </c>
      <c r="I31">
        <v>38</v>
      </c>
      <c r="J31">
        <v>20</v>
      </c>
      <c r="K31">
        <v>21</v>
      </c>
      <c r="L31">
        <v>7</v>
      </c>
      <c r="M31">
        <v>278</v>
      </c>
      <c r="N31">
        <v>67</v>
      </c>
      <c r="O31" s="7"/>
    </row>
    <row r="32" spans="1:15" x14ac:dyDescent="0.2">
      <c r="A32" s="8">
        <v>40908</v>
      </c>
      <c r="B32" t="s">
        <v>162</v>
      </c>
      <c r="C32">
        <v>17</v>
      </c>
      <c r="D32">
        <v>23</v>
      </c>
      <c r="E32">
        <v>40</v>
      </c>
      <c r="F32">
        <v>16</v>
      </c>
      <c r="G32">
        <v>31</v>
      </c>
      <c r="H32">
        <v>25</v>
      </c>
      <c r="I32">
        <v>45</v>
      </c>
      <c r="J32">
        <v>7</v>
      </c>
      <c r="K32">
        <v>33</v>
      </c>
      <c r="L32">
        <v>12</v>
      </c>
      <c r="M32">
        <v>249</v>
      </c>
      <c r="N32">
        <v>75</v>
      </c>
      <c r="O32" s="7"/>
    </row>
    <row r="33" spans="1:15" x14ac:dyDescent="0.2">
      <c r="A33" s="8">
        <v>40908</v>
      </c>
      <c r="B33" t="s">
        <v>173</v>
      </c>
      <c r="C33">
        <v>35</v>
      </c>
      <c r="D33">
        <v>25</v>
      </c>
      <c r="E33">
        <v>49</v>
      </c>
      <c r="F33">
        <v>11</v>
      </c>
      <c r="G33">
        <v>40</v>
      </c>
      <c r="H33">
        <v>18</v>
      </c>
      <c r="I33">
        <v>29</v>
      </c>
      <c r="J33">
        <v>11</v>
      </c>
      <c r="K33">
        <v>6</v>
      </c>
      <c r="L33">
        <v>0</v>
      </c>
      <c r="M33">
        <v>224</v>
      </c>
      <c r="N33">
        <v>110</v>
      </c>
      <c r="O33" s="7"/>
    </row>
    <row r="34" spans="1:15" x14ac:dyDescent="0.2">
      <c r="A34" s="8">
        <v>40908</v>
      </c>
      <c r="B34" t="s">
        <v>12</v>
      </c>
      <c r="C34">
        <v>13</v>
      </c>
      <c r="D34">
        <v>19</v>
      </c>
      <c r="E34">
        <v>43</v>
      </c>
      <c r="F34">
        <v>27</v>
      </c>
      <c r="G34">
        <v>32</v>
      </c>
      <c r="H34">
        <v>7</v>
      </c>
      <c r="I34">
        <v>15</v>
      </c>
      <c r="J34">
        <v>11</v>
      </c>
      <c r="K34">
        <v>21</v>
      </c>
      <c r="L34">
        <v>36</v>
      </c>
      <c r="M34">
        <v>224</v>
      </c>
      <c r="N34">
        <v>84</v>
      </c>
      <c r="O34" s="7"/>
    </row>
    <row r="35" spans="1:15" x14ac:dyDescent="0.2">
      <c r="A35" s="8">
        <v>40908</v>
      </c>
      <c r="B35" t="s">
        <v>190</v>
      </c>
      <c r="C35">
        <v>4</v>
      </c>
      <c r="D35">
        <v>13</v>
      </c>
      <c r="E35">
        <v>38</v>
      </c>
      <c r="F35">
        <v>9</v>
      </c>
      <c r="G35">
        <v>39</v>
      </c>
      <c r="H35">
        <v>4</v>
      </c>
      <c r="I35">
        <v>34</v>
      </c>
      <c r="J35">
        <v>3</v>
      </c>
      <c r="K35">
        <v>17</v>
      </c>
      <c r="L35">
        <v>1</v>
      </c>
      <c r="M35">
        <v>162</v>
      </c>
      <c r="N35">
        <v>69</v>
      </c>
      <c r="O35" s="7"/>
    </row>
    <row r="36" spans="1:15" x14ac:dyDescent="0.2">
      <c r="A36" s="8"/>
      <c r="M36" s="63"/>
      <c r="O36" s="7"/>
    </row>
    <row r="37" spans="1:15" x14ac:dyDescent="0.2">
      <c r="A37" t="s">
        <v>27</v>
      </c>
      <c r="C37" s="9">
        <f t="shared" ref="C37:N37" si="0">AVERAGE(C3:C35)</f>
        <v>41.272727272727273</v>
      </c>
      <c r="D37" s="9">
        <f t="shared" si="0"/>
        <v>63.787878787878789</v>
      </c>
      <c r="E37" s="9">
        <f t="shared" si="0"/>
        <v>87.878787878787875</v>
      </c>
      <c r="F37" s="9">
        <f t="shared" si="0"/>
        <v>57.363636363636367</v>
      </c>
      <c r="G37" s="9">
        <f t="shared" si="0"/>
        <v>101.12121212121212</v>
      </c>
      <c r="H37" s="9">
        <f t="shared" si="0"/>
        <v>57.909090909090907</v>
      </c>
      <c r="I37" s="9">
        <f t="shared" si="0"/>
        <v>84.121212121212125</v>
      </c>
      <c r="J37" s="9">
        <f t="shared" si="0"/>
        <v>36.393939393939391</v>
      </c>
      <c r="K37" s="9">
        <f t="shared" si="0"/>
        <v>43.848484848484851</v>
      </c>
      <c r="L37" s="9">
        <f t="shared" si="0"/>
        <v>20.272727272727273</v>
      </c>
      <c r="M37" s="9">
        <f t="shared" si="0"/>
        <v>593.63636363636363</v>
      </c>
      <c r="N37" s="9">
        <f t="shared" si="0"/>
        <v>153.60606060606059</v>
      </c>
      <c r="O37" s="7"/>
    </row>
    <row r="38" spans="1:15" x14ac:dyDescent="0.2">
      <c r="A38" t="s">
        <v>132</v>
      </c>
      <c r="C38" s="45">
        <f t="shared" ref="C38:L38" si="1">COUNTIF(C3:C35,"&gt;0")/COUNTA(C3:C35)</f>
        <v>0.90909090909090906</v>
      </c>
      <c r="D38" s="45">
        <f t="shared" si="1"/>
        <v>1</v>
      </c>
      <c r="E38" s="45">
        <f t="shared" si="1"/>
        <v>1</v>
      </c>
      <c r="F38" s="45">
        <f t="shared" si="1"/>
        <v>1</v>
      </c>
      <c r="G38" s="45">
        <f t="shared" si="1"/>
        <v>1</v>
      </c>
      <c r="H38" s="45">
        <f t="shared" si="1"/>
        <v>0.96969696969696972</v>
      </c>
      <c r="I38" s="45">
        <f t="shared" si="1"/>
        <v>1</v>
      </c>
      <c r="J38" s="45">
        <f t="shared" si="1"/>
        <v>0.96969696969696972</v>
      </c>
      <c r="K38" s="45">
        <f t="shared" si="1"/>
        <v>1</v>
      </c>
      <c r="L38" s="45">
        <f t="shared" si="1"/>
        <v>0.69696969696969702</v>
      </c>
      <c r="O38" s="7"/>
    </row>
    <row r="39" spans="1:15" x14ac:dyDescent="0.2">
      <c r="O39" s="7"/>
    </row>
    <row r="40" spans="1:15" x14ac:dyDescent="0.2">
      <c r="A40" s="64"/>
      <c r="O40" s="7"/>
    </row>
    <row r="41" spans="1:15" x14ac:dyDescent="0.2">
      <c r="O41" s="7"/>
    </row>
    <row r="42" spans="1:15" x14ac:dyDescent="0.2">
      <c r="O42" s="7"/>
    </row>
    <row r="43" spans="1:15" x14ac:dyDescent="0.2">
      <c r="G43" s="65"/>
      <c r="O43" s="7"/>
    </row>
    <row r="44" spans="1:15" x14ac:dyDescent="0.2">
      <c r="O44" s="7"/>
    </row>
    <row r="45" spans="1:15" x14ac:dyDescent="0.2">
      <c r="O45" s="7"/>
    </row>
    <row r="46" spans="1:15" x14ac:dyDescent="0.2">
      <c r="G46" s="37"/>
      <c r="O46" s="7"/>
    </row>
    <row r="47" spans="1:15" x14ac:dyDescent="0.2">
      <c r="O47" s="7"/>
    </row>
    <row r="48" spans="1:15" x14ac:dyDescent="0.2">
      <c r="O48" s="7"/>
    </row>
    <row r="49" spans="15:15" x14ac:dyDescent="0.2">
      <c r="O49" s="7"/>
    </row>
    <row r="50" spans="15:15" x14ac:dyDescent="0.2">
      <c r="O50" s="7"/>
    </row>
    <row r="51" spans="15:15" x14ac:dyDescent="0.2">
      <c r="O51" s="7"/>
    </row>
    <row r="52" spans="15:15" x14ac:dyDescent="0.2">
      <c r="O52" s="7"/>
    </row>
    <row r="53" spans="15:15" x14ac:dyDescent="0.2">
      <c r="O53" s="7"/>
    </row>
    <row r="54" spans="15:15" x14ac:dyDescent="0.2">
      <c r="O54" s="7"/>
    </row>
    <row r="55" spans="15:15" x14ac:dyDescent="0.2">
      <c r="O55" s="7"/>
    </row>
    <row r="56" spans="15:15" x14ac:dyDescent="0.2">
      <c r="O56" s="7"/>
    </row>
    <row r="57" spans="15:15" x14ac:dyDescent="0.2">
      <c r="O57" s="7"/>
    </row>
    <row r="66" spans="17:17" x14ac:dyDescent="0.2">
      <c r="Q66" s="36"/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54"/>
  <dimension ref="A1:Q66"/>
  <sheetViews>
    <sheetView workbookViewId="0">
      <selection activeCell="A2" sqref="A2:N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5" ht="24" customHeight="1" x14ac:dyDescent="0.2">
      <c r="A1" s="17" t="s">
        <v>192</v>
      </c>
    </row>
    <row r="2" spans="1:15" s="12" customFormat="1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62" t="s">
        <v>4</v>
      </c>
      <c r="N2" s="15" t="s">
        <v>5</v>
      </c>
      <c r="O2" s="15"/>
    </row>
    <row r="3" spans="1:15" x14ac:dyDescent="0.2">
      <c r="A3" s="8">
        <v>41274</v>
      </c>
      <c r="B3" t="s">
        <v>183</v>
      </c>
      <c r="C3">
        <v>50</v>
      </c>
      <c r="D3">
        <v>149</v>
      </c>
      <c r="E3">
        <v>211</v>
      </c>
      <c r="F3">
        <v>207</v>
      </c>
      <c r="G3">
        <v>236</v>
      </c>
      <c r="H3">
        <v>227</v>
      </c>
      <c r="I3">
        <v>237</v>
      </c>
      <c r="J3">
        <v>219</v>
      </c>
      <c r="K3">
        <v>212</v>
      </c>
      <c r="L3">
        <v>62</v>
      </c>
      <c r="M3">
        <v>1810</v>
      </c>
      <c r="N3">
        <v>257</v>
      </c>
      <c r="O3" s="7"/>
    </row>
    <row r="4" spans="1:15" x14ac:dyDescent="0.2">
      <c r="A4" s="8">
        <v>41274</v>
      </c>
      <c r="B4" t="s">
        <v>123</v>
      </c>
      <c r="C4">
        <v>109</v>
      </c>
      <c r="D4">
        <v>135</v>
      </c>
      <c r="E4">
        <v>201</v>
      </c>
      <c r="F4">
        <v>204</v>
      </c>
      <c r="G4">
        <v>229</v>
      </c>
      <c r="H4">
        <v>220</v>
      </c>
      <c r="I4">
        <v>230</v>
      </c>
      <c r="J4">
        <v>218</v>
      </c>
      <c r="K4">
        <v>204</v>
      </c>
      <c r="L4">
        <v>24</v>
      </c>
      <c r="M4">
        <v>1774</v>
      </c>
      <c r="N4">
        <v>256</v>
      </c>
      <c r="O4" s="7"/>
    </row>
    <row r="5" spans="1:15" x14ac:dyDescent="0.2">
      <c r="A5" s="8">
        <v>41274</v>
      </c>
      <c r="B5" t="s">
        <v>88</v>
      </c>
      <c r="C5">
        <v>106</v>
      </c>
      <c r="D5">
        <v>168</v>
      </c>
      <c r="E5">
        <v>192</v>
      </c>
      <c r="F5">
        <v>176</v>
      </c>
      <c r="G5">
        <v>211</v>
      </c>
      <c r="H5">
        <v>205</v>
      </c>
      <c r="I5">
        <v>203</v>
      </c>
      <c r="J5">
        <v>189</v>
      </c>
      <c r="K5">
        <v>198</v>
      </c>
      <c r="L5">
        <v>50</v>
      </c>
      <c r="M5">
        <v>1698</v>
      </c>
      <c r="N5">
        <v>258</v>
      </c>
      <c r="O5" s="7"/>
    </row>
    <row r="6" spans="1:15" x14ac:dyDescent="0.2">
      <c r="A6" s="8">
        <v>41274</v>
      </c>
      <c r="B6" t="s">
        <v>182</v>
      </c>
      <c r="C6">
        <v>116</v>
      </c>
      <c r="D6">
        <v>145</v>
      </c>
      <c r="E6">
        <v>168</v>
      </c>
      <c r="F6">
        <v>100</v>
      </c>
      <c r="G6">
        <v>207</v>
      </c>
      <c r="H6">
        <v>160</v>
      </c>
      <c r="I6">
        <v>199</v>
      </c>
      <c r="J6">
        <v>169</v>
      </c>
      <c r="K6">
        <v>172</v>
      </c>
      <c r="L6">
        <v>56</v>
      </c>
      <c r="M6">
        <v>1492</v>
      </c>
      <c r="N6">
        <v>245</v>
      </c>
      <c r="O6" s="7"/>
    </row>
    <row r="7" spans="1:15" x14ac:dyDescent="0.2">
      <c r="A7" s="8">
        <v>41274</v>
      </c>
      <c r="B7" t="s">
        <v>8</v>
      </c>
      <c r="C7">
        <v>85</v>
      </c>
      <c r="D7">
        <v>84</v>
      </c>
      <c r="E7">
        <v>139</v>
      </c>
      <c r="F7">
        <v>159</v>
      </c>
      <c r="G7">
        <v>150</v>
      </c>
      <c r="H7">
        <v>159</v>
      </c>
      <c r="I7">
        <v>123</v>
      </c>
      <c r="J7">
        <v>112</v>
      </c>
      <c r="K7">
        <v>171</v>
      </c>
      <c r="L7">
        <v>14</v>
      </c>
      <c r="M7">
        <v>1196</v>
      </c>
      <c r="N7">
        <v>232</v>
      </c>
      <c r="O7" s="7"/>
    </row>
    <row r="8" spans="1:15" x14ac:dyDescent="0.2">
      <c r="A8" s="8">
        <v>41274</v>
      </c>
      <c r="B8" t="s">
        <v>169</v>
      </c>
      <c r="C8">
        <v>67</v>
      </c>
      <c r="D8">
        <v>87</v>
      </c>
      <c r="E8">
        <v>134</v>
      </c>
      <c r="F8">
        <v>126</v>
      </c>
      <c r="G8">
        <v>170</v>
      </c>
      <c r="H8">
        <v>145</v>
      </c>
      <c r="I8">
        <v>171</v>
      </c>
      <c r="J8">
        <v>113</v>
      </c>
      <c r="K8">
        <v>114</v>
      </c>
      <c r="L8">
        <v>12</v>
      </c>
      <c r="M8">
        <v>1139</v>
      </c>
      <c r="N8">
        <v>213</v>
      </c>
      <c r="O8" s="7"/>
    </row>
    <row r="9" spans="1:15" x14ac:dyDescent="0.2">
      <c r="A9" s="8">
        <v>41274</v>
      </c>
      <c r="B9" t="s">
        <v>10</v>
      </c>
      <c r="C9">
        <v>58</v>
      </c>
      <c r="D9">
        <v>67</v>
      </c>
      <c r="E9">
        <v>107</v>
      </c>
      <c r="F9">
        <v>113</v>
      </c>
      <c r="G9">
        <v>156</v>
      </c>
      <c r="H9">
        <v>144</v>
      </c>
      <c r="I9">
        <v>162</v>
      </c>
      <c r="J9">
        <v>110</v>
      </c>
      <c r="K9">
        <v>150</v>
      </c>
      <c r="L9">
        <v>37</v>
      </c>
      <c r="M9">
        <f>SUM(C9:L9)</f>
        <v>1104</v>
      </c>
      <c r="N9">
        <v>226</v>
      </c>
      <c r="O9" s="7"/>
    </row>
    <row r="10" spans="1:15" x14ac:dyDescent="0.2">
      <c r="A10" s="8">
        <v>41274</v>
      </c>
      <c r="B10" t="s">
        <v>159</v>
      </c>
      <c r="C10">
        <v>31</v>
      </c>
      <c r="D10">
        <v>67</v>
      </c>
      <c r="E10">
        <v>133</v>
      </c>
      <c r="F10">
        <v>96</v>
      </c>
      <c r="G10">
        <v>155</v>
      </c>
      <c r="H10">
        <v>142</v>
      </c>
      <c r="I10">
        <v>148</v>
      </c>
      <c r="J10">
        <v>141</v>
      </c>
      <c r="K10">
        <v>164</v>
      </c>
      <c r="L10">
        <v>0</v>
      </c>
      <c r="M10">
        <v>1077</v>
      </c>
      <c r="N10">
        <v>220</v>
      </c>
      <c r="O10" s="7"/>
    </row>
    <row r="11" spans="1:15" x14ac:dyDescent="0.2">
      <c r="A11" s="8">
        <v>41274</v>
      </c>
      <c r="B11" t="s">
        <v>52</v>
      </c>
      <c r="C11">
        <v>58</v>
      </c>
      <c r="D11">
        <v>92</v>
      </c>
      <c r="E11">
        <v>103</v>
      </c>
      <c r="F11">
        <v>93</v>
      </c>
      <c r="G11">
        <v>130</v>
      </c>
      <c r="H11">
        <v>103</v>
      </c>
      <c r="I11">
        <v>115</v>
      </c>
      <c r="J11">
        <v>93</v>
      </c>
      <c r="K11">
        <v>152</v>
      </c>
      <c r="L11">
        <v>0</v>
      </c>
      <c r="M11">
        <v>939</v>
      </c>
      <c r="N11">
        <v>210</v>
      </c>
      <c r="O11" s="7"/>
    </row>
    <row r="12" spans="1:15" x14ac:dyDescent="0.2">
      <c r="A12" s="8">
        <v>41274</v>
      </c>
      <c r="B12" t="s">
        <v>193</v>
      </c>
      <c r="C12">
        <v>34</v>
      </c>
      <c r="D12">
        <v>61</v>
      </c>
      <c r="E12">
        <v>87</v>
      </c>
      <c r="F12">
        <v>121</v>
      </c>
      <c r="G12">
        <v>91</v>
      </c>
      <c r="H12">
        <v>119</v>
      </c>
      <c r="I12">
        <v>101</v>
      </c>
      <c r="J12">
        <v>115</v>
      </c>
      <c r="K12">
        <v>109</v>
      </c>
      <c r="L12">
        <v>14</v>
      </c>
      <c r="M12">
        <v>852</v>
      </c>
      <c r="N12">
        <v>244</v>
      </c>
      <c r="O12" s="7"/>
    </row>
    <row r="13" spans="1:15" x14ac:dyDescent="0.2">
      <c r="A13" s="8">
        <v>41274</v>
      </c>
      <c r="B13" t="s">
        <v>126</v>
      </c>
      <c r="C13">
        <v>36</v>
      </c>
      <c r="D13">
        <v>43</v>
      </c>
      <c r="E13">
        <v>83</v>
      </c>
      <c r="F13">
        <v>83</v>
      </c>
      <c r="G13">
        <v>84</v>
      </c>
      <c r="H13">
        <v>87</v>
      </c>
      <c r="I13">
        <v>117</v>
      </c>
      <c r="J13">
        <v>75</v>
      </c>
      <c r="K13">
        <v>91</v>
      </c>
      <c r="L13">
        <v>0</v>
      </c>
      <c r="M13">
        <v>699</v>
      </c>
      <c r="N13">
        <v>153</v>
      </c>
      <c r="O13" s="7"/>
    </row>
    <row r="14" spans="1:15" x14ac:dyDescent="0.2">
      <c r="A14" s="8">
        <v>41274</v>
      </c>
      <c r="B14" t="s">
        <v>194</v>
      </c>
      <c r="C14">
        <v>47</v>
      </c>
      <c r="D14">
        <v>67</v>
      </c>
      <c r="E14">
        <v>89</v>
      </c>
      <c r="F14">
        <v>112</v>
      </c>
      <c r="G14">
        <v>125</v>
      </c>
      <c r="H14">
        <v>22</v>
      </c>
      <c r="I14">
        <v>119</v>
      </c>
      <c r="J14">
        <v>1</v>
      </c>
      <c r="K14">
        <v>104</v>
      </c>
      <c r="L14">
        <v>0</v>
      </c>
      <c r="M14">
        <v>686</v>
      </c>
      <c r="N14">
        <v>196</v>
      </c>
      <c r="O14" s="7"/>
    </row>
    <row r="15" spans="1:15" x14ac:dyDescent="0.2">
      <c r="A15" s="8">
        <v>41274</v>
      </c>
      <c r="B15" t="s">
        <v>67</v>
      </c>
      <c r="C15">
        <v>24</v>
      </c>
      <c r="D15">
        <v>50</v>
      </c>
      <c r="E15">
        <v>60</v>
      </c>
      <c r="F15">
        <v>6</v>
      </c>
      <c r="G15">
        <v>120</v>
      </c>
      <c r="H15">
        <v>37</v>
      </c>
      <c r="I15">
        <v>126</v>
      </c>
      <c r="J15">
        <v>64</v>
      </c>
      <c r="K15">
        <v>164</v>
      </c>
      <c r="L15">
        <v>19</v>
      </c>
      <c r="M15">
        <v>670</v>
      </c>
      <c r="N15">
        <v>214</v>
      </c>
      <c r="O15" s="7"/>
    </row>
    <row r="16" spans="1:15" x14ac:dyDescent="0.2">
      <c r="A16" s="8">
        <v>41274</v>
      </c>
      <c r="B16" t="s">
        <v>41</v>
      </c>
      <c r="C16">
        <v>1</v>
      </c>
      <c r="D16">
        <v>85</v>
      </c>
      <c r="E16">
        <v>72</v>
      </c>
      <c r="F16">
        <v>44</v>
      </c>
      <c r="G16">
        <v>85</v>
      </c>
      <c r="H16">
        <v>71</v>
      </c>
      <c r="I16">
        <v>74</v>
      </c>
      <c r="J16">
        <v>50</v>
      </c>
      <c r="K16">
        <v>150</v>
      </c>
      <c r="L16">
        <v>34</v>
      </c>
      <c r="M16">
        <v>666</v>
      </c>
      <c r="N16">
        <v>186</v>
      </c>
      <c r="O16" s="7"/>
    </row>
    <row r="17" spans="1:15" x14ac:dyDescent="0.2">
      <c r="A17" s="8">
        <v>41274</v>
      </c>
      <c r="B17" t="s">
        <v>143</v>
      </c>
      <c r="C17">
        <v>24</v>
      </c>
      <c r="D17">
        <v>58</v>
      </c>
      <c r="E17">
        <v>66</v>
      </c>
      <c r="F17">
        <v>50</v>
      </c>
      <c r="G17">
        <v>73</v>
      </c>
      <c r="H17">
        <v>40</v>
      </c>
      <c r="I17">
        <v>64</v>
      </c>
      <c r="J17">
        <v>61</v>
      </c>
      <c r="K17">
        <v>170</v>
      </c>
      <c r="L17">
        <v>25</v>
      </c>
      <c r="M17">
        <v>631</v>
      </c>
      <c r="N17">
        <v>224</v>
      </c>
      <c r="O17" s="7"/>
    </row>
    <row r="18" spans="1:15" x14ac:dyDescent="0.2">
      <c r="A18" s="8">
        <v>41274</v>
      </c>
      <c r="B18" t="s">
        <v>130</v>
      </c>
      <c r="C18">
        <v>39</v>
      </c>
      <c r="D18">
        <v>46</v>
      </c>
      <c r="E18">
        <v>65</v>
      </c>
      <c r="F18">
        <v>48</v>
      </c>
      <c r="G18">
        <v>73</v>
      </c>
      <c r="H18">
        <v>68</v>
      </c>
      <c r="I18">
        <v>77</v>
      </c>
      <c r="J18">
        <v>65</v>
      </c>
      <c r="K18">
        <v>90</v>
      </c>
      <c r="L18">
        <v>30</v>
      </c>
      <c r="M18">
        <v>601</v>
      </c>
      <c r="N18">
        <v>147</v>
      </c>
      <c r="O18" s="7"/>
    </row>
    <row r="19" spans="1:15" x14ac:dyDescent="0.2">
      <c r="A19" s="8">
        <v>41274</v>
      </c>
      <c r="B19" t="s">
        <v>128</v>
      </c>
      <c r="C19">
        <v>0</v>
      </c>
      <c r="D19">
        <v>0</v>
      </c>
      <c r="E19">
        <v>84</v>
      </c>
      <c r="F19">
        <v>44</v>
      </c>
      <c r="G19">
        <v>124</v>
      </c>
      <c r="H19">
        <v>51</v>
      </c>
      <c r="I19">
        <v>127</v>
      </c>
      <c r="J19">
        <v>51</v>
      </c>
      <c r="K19">
        <v>97</v>
      </c>
      <c r="L19">
        <v>0</v>
      </c>
      <c r="M19">
        <v>578</v>
      </c>
      <c r="N19">
        <v>201</v>
      </c>
      <c r="O19" s="7"/>
    </row>
    <row r="20" spans="1:15" x14ac:dyDescent="0.2">
      <c r="A20" s="8">
        <v>41274</v>
      </c>
      <c r="B20" t="s">
        <v>110</v>
      </c>
      <c r="C20">
        <v>59</v>
      </c>
      <c r="D20">
        <v>9</v>
      </c>
      <c r="E20">
        <v>72</v>
      </c>
      <c r="F20">
        <v>71</v>
      </c>
      <c r="G20">
        <v>101</v>
      </c>
      <c r="H20">
        <v>63</v>
      </c>
      <c r="I20">
        <v>51</v>
      </c>
      <c r="J20">
        <v>37</v>
      </c>
      <c r="K20">
        <v>101</v>
      </c>
      <c r="L20">
        <v>0</v>
      </c>
      <c r="M20">
        <v>564</v>
      </c>
      <c r="N20">
        <v>170</v>
      </c>
      <c r="O20" s="7"/>
    </row>
    <row r="21" spans="1:15" x14ac:dyDescent="0.2">
      <c r="A21" s="8">
        <v>41274</v>
      </c>
      <c r="B21" t="s">
        <v>185</v>
      </c>
      <c r="C21">
        <v>52</v>
      </c>
      <c r="D21">
        <v>61</v>
      </c>
      <c r="E21">
        <v>98</v>
      </c>
      <c r="F21">
        <v>44</v>
      </c>
      <c r="G21">
        <v>92</v>
      </c>
      <c r="H21">
        <v>14</v>
      </c>
      <c r="I21">
        <v>89</v>
      </c>
      <c r="J21">
        <v>7</v>
      </c>
      <c r="K21">
        <v>89</v>
      </c>
      <c r="L21">
        <v>0</v>
      </c>
      <c r="M21">
        <v>546</v>
      </c>
      <c r="N21">
        <v>164</v>
      </c>
      <c r="O21" s="7"/>
    </row>
    <row r="22" spans="1:15" x14ac:dyDescent="0.2">
      <c r="A22" s="8">
        <v>41274</v>
      </c>
      <c r="B22" t="s">
        <v>195</v>
      </c>
      <c r="C22">
        <v>31</v>
      </c>
      <c r="D22">
        <v>43</v>
      </c>
      <c r="E22">
        <v>55</v>
      </c>
      <c r="F22">
        <v>51</v>
      </c>
      <c r="G22">
        <v>55</v>
      </c>
      <c r="H22">
        <v>55</v>
      </c>
      <c r="I22">
        <v>48</v>
      </c>
      <c r="J22">
        <v>79</v>
      </c>
      <c r="K22">
        <v>90</v>
      </c>
      <c r="L22">
        <v>5</v>
      </c>
      <c r="M22">
        <v>512</v>
      </c>
      <c r="N22">
        <v>173</v>
      </c>
      <c r="O22" s="7"/>
    </row>
    <row r="23" spans="1:15" x14ac:dyDescent="0.2">
      <c r="A23" s="8">
        <v>41274</v>
      </c>
      <c r="B23" t="s">
        <v>111</v>
      </c>
      <c r="C23">
        <v>6</v>
      </c>
      <c r="D23">
        <v>32</v>
      </c>
      <c r="E23">
        <v>61</v>
      </c>
      <c r="F23">
        <v>30</v>
      </c>
      <c r="G23">
        <v>86</v>
      </c>
      <c r="H23">
        <v>48</v>
      </c>
      <c r="I23">
        <v>71</v>
      </c>
      <c r="J23">
        <v>53</v>
      </c>
      <c r="K23">
        <v>70</v>
      </c>
      <c r="L23">
        <v>24</v>
      </c>
      <c r="M23">
        <v>481</v>
      </c>
      <c r="N23">
        <v>133</v>
      </c>
      <c r="O23" s="7"/>
    </row>
    <row r="24" spans="1:15" x14ac:dyDescent="0.2">
      <c r="A24" s="8">
        <v>41274</v>
      </c>
      <c r="B24" t="s">
        <v>196</v>
      </c>
      <c r="C24">
        <v>0</v>
      </c>
      <c r="D24">
        <v>0</v>
      </c>
      <c r="E24">
        <v>0</v>
      </c>
      <c r="F24">
        <v>166</v>
      </c>
      <c r="G24">
        <v>0</v>
      </c>
      <c r="H24">
        <v>152</v>
      </c>
      <c r="I24">
        <v>0</v>
      </c>
      <c r="J24">
        <v>115</v>
      </c>
      <c r="K24">
        <v>0</v>
      </c>
      <c r="L24">
        <v>24</v>
      </c>
      <c r="M24">
        <v>457</v>
      </c>
      <c r="N24">
        <v>203</v>
      </c>
      <c r="O24" s="7"/>
    </row>
    <row r="25" spans="1:15" x14ac:dyDescent="0.2">
      <c r="A25" s="8">
        <v>41274</v>
      </c>
      <c r="B25" t="s">
        <v>189</v>
      </c>
      <c r="C25">
        <v>0</v>
      </c>
      <c r="D25">
        <v>36</v>
      </c>
      <c r="E25">
        <v>52</v>
      </c>
      <c r="F25">
        <v>36</v>
      </c>
      <c r="G25">
        <v>98</v>
      </c>
      <c r="H25">
        <v>47</v>
      </c>
      <c r="I25">
        <v>100</v>
      </c>
      <c r="J25">
        <v>12</v>
      </c>
      <c r="K25">
        <v>39</v>
      </c>
      <c r="L25">
        <v>32</v>
      </c>
      <c r="M25">
        <v>452</v>
      </c>
      <c r="N25">
        <v>147</v>
      </c>
      <c r="O25" s="7"/>
    </row>
    <row r="26" spans="1:15" x14ac:dyDescent="0.2">
      <c r="A26" s="8">
        <v>41274</v>
      </c>
      <c r="B26" t="s">
        <v>186</v>
      </c>
      <c r="C26">
        <v>0</v>
      </c>
      <c r="D26">
        <v>40</v>
      </c>
      <c r="E26">
        <v>90</v>
      </c>
      <c r="F26">
        <v>77</v>
      </c>
      <c r="G26">
        <v>87</v>
      </c>
      <c r="H26">
        <v>0</v>
      </c>
      <c r="I26">
        <v>65</v>
      </c>
      <c r="J26">
        <v>0</v>
      </c>
      <c r="K26">
        <v>91</v>
      </c>
      <c r="L26">
        <v>0</v>
      </c>
      <c r="M26">
        <v>450</v>
      </c>
      <c r="N26">
        <v>136</v>
      </c>
      <c r="O26" s="7"/>
    </row>
    <row r="27" spans="1:15" x14ac:dyDescent="0.2">
      <c r="A27" s="8">
        <v>41274</v>
      </c>
      <c r="B27" t="s">
        <v>188</v>
      </c>
      <c r="C27">
        <v>0</v>
      </c>
      <c r="D27">
        <v>49</v>
      </c>
      <c r="E27">
        <v>72</v>
      </c>
      <c r="F27">
        <v>11</v>
      </c>
      <c r="G27">
        <v>93</v>
      </c>
      <c r="H27">
        <v>38</v>
      </c>
      <c r="I27">
        <v>78</v>
      </c>
      <c r="J27">
        <v>13</v>
      </c>
      <c r="K27">
        <v>71</v>
      </c>
      <c r="L27">
        <v>0</v>
      </c>
      <c r="M27">
        <v>425</v>
      </c>
      <c r="N27">
        <v>137</v>
      </c>
      <c r="O27" s="7"/>
    </row>
    <row r="28" spans="1:15" x14ac:dyDescent="0.2">
      <c r="A28" s="8">
        <v>41274</v>
      </c>
      <c r="B28" t="s">
        <v>162</v>
      </c>
      <c r="C28">
        <v>19</v>
      </c>
      <c r="D28">
        <v>29</v>
      </c>
      <c r="E28">
        <v>51</v>
      </c>
      <c r="F28">
        <v>33</v>
      </c>
      <c r="G28">
        <v>61</v>
      </c>
      <c r="H28">
        <v>52</v>
      </c>
      <c r="I28">
        <v>56</v>
      </c>
      <c r="J28">
        <v>39</v>
      </c>
      <c r="K28">
        <v>60</v>
      </c>
      <c r="L28">
        <v>9</v>
      </c>
      <c r="M28">
        <v>409</v>
      </c>
      <c r="N28">
        <v>106</v>
      </c>
      <c r="O28" s="7"/>
    </row>
    <row r="29" spans="1:15" x14ac:dyDescent="0.2">
      <c r="A29" s="8">
        <v>41274</v>
      </c>
      <c r="B29" t="s">
        <v>164</v>
      </c>
      <c r="C29">
        <v>16</v>
      </c>
      <c r="D29">
        <v>21</v>
      </c>
      <c r="E29">
        <v>47</v>
      </c>
      <c r="F29">
        <v>50</v>
      </c>
      <c r="G29">
        <v>77</v>
      </c>
      <c r="H29">
        <v>36</v>
      </c>
      <c r="I29">
        <v>68</v>
      </c>
      <c r="J29">
        <v>30</v>
      </c>
      <c r="K29">
        <v>50</v>
      </c>
      <c r="L29">
        <v>0</v>
      </c>
      <c r="M29">
        <v>395</v>
      </c>
      <c r="N29">
        <v>113</v>
      </c>
      <c r="O29" s="7"/>
    </row>
    <row r="30" spans="1:15" x14ac:dyDescent="0.2">
      <c r="A30" s="8">
        <v>41274</v>
      </c>
      <c r="B30" t="s">
        <v>161</v>
      </c>
      <c r="C30">
        <v>27</v>
      </c>
      <c r="D30">
        <v>32</v>
      </c>
      <c r="E30">
        <v>43</v>
      </c>
      <c r="F30">
        <v>41</v>
      </c>
      <c r="G30">
        <v>63</v>
      </c>
      <c r="H30">
        <v>28</v>
      </c>
      <c r="I30">
        <v>47</v>
      </c>
      <c r="J30">
        <v>37</v>
      </c>
      <c r="K30">
        <v>44</v>
      </c>
      <c r="L30">
        <v>15</v>
      </c>
      <c r="M30">
        <v>377</v>
      </c>
      <c r="N30">
        <v>93</v>
      </c>
      <c r="O30" s="7"/>
    </row>
    <row r="31" spans="1:15" x14ac:dyDescent="0.2">
      <c r="A31" s="8">
        <v>41274</v>
      </c>
      <c r="B31" t="s">
        <v>58</v>
      </c>
      <c r="C31">
        <v>7</v>
      </c>
      <c r="D31">
        <v>38</v>
      </c>
      <c r="E31">
        <v>53</v>
      </c>
      <c r="F31">
        <v>27</v>
      </c>
      <c r="G31">
        <v>67</v>
      </c>
      <c r="H31">
        <v>22</v>
      </c>
      <c r="I31">
        <v>55</v>
      </c>
      <c r="J31">
        <v>15</v>
      </c>
      <c r="K31">
        <v>41</v>
      </c>
      <c r="L31">
        <v>24</v>
      </c>
      <c r="M31">
        <v>349</v>
      </c>
      <c r="N31">
        <v>88</v>
      </c>
      <c r="O31" s="7"/>
    </row>
    <row r="32" spans="1:15" x14ac:dyDescent="0.2">
      <c r="A32" s="8">
        <v>41274</v>
      </c>
      <c r="B32" t="s">
        <v>190</v>
      </c>
      <c r="C32">
        <v>3</v>
      </c>
      <c r="D32">
        <v>23</v>
      </c>
      <c r="E32">
        <v>47</v>
      </c>
      <c r="F32">
        <v>22</v>
      </c>
      <c r="G32">
        <v>44</v>
      </c>
      <c r="H32">
        <v>20</v>
      </c>
      <c r="I32">
        <v>44</v>
      </c>
      <c r="J32">
        <v>10</v>
      </c>
      <c r="K32">
        <v>32</v>
      </c>
      <c r="L32">
        <v>3</v>
      </c>
      <c r="M32">
        <v>248</v>
      </c>
      <c r="N32">
        <v>101</v>
      </c>
      <c r="O32" s="7"/>
    </row>
    <row r="33" spans="1:15" x14ac:dyDescent="0.2">
      <c r="A33" s="8">
        <v>41274</v>
      </c>
      <c r="B33" t="s">
        <v>12</v>
      </c>
      <c r="C33">
        <v>4</v>
      </c>
      <c r="D33">
        <v>22</v>
      </c>
      <c r="E33">
        <v>32</v>
      </c>
      <c r="F33">
        <v>30</v>
      </c>
      <c r="G33">
        <v>22</v>
      </c>
      <c r="H33">
        <v>8</v>
      </c>
      <c r="I33">
        <v>6</v>
      </c>
      <c r="J33">
        <v>12</v>
      </c>
      <c r="K33">
        <v>6</v>
      </c>
      <c r="L33">
        <v>14</v>
      </c>
      <c r="M33">
        <v>156</v>
      </c>
      <c r="N33">
        <v>63</v>
      </c>
      <c r="O33" s="7"/>
    </row>
    <row r="34" spans="1:15" x14ac:dyDescent="0.2">
      <c r="A34" s="8"/>
      <c r="M34" s="44"/>
      <c r="O34" s="7"/>
    </row>
    <row r="35" spans="1:15" x14ac:dyDescent="0.2">
      <c r="A35" t="s">
        <v>27</v>
      </c>
      <c r="C35" s="9">
        <f t="shared" ref="C35:N35" si="0">AVERAGE(C3:C33)</f>
        <v>35.774193548387096</v>
      </c>
      <c r="D35" s="9">
        <f t="shared" si="0"/>
        <v>59.322580645161288</v>
      </c>
      <c r="E35" s="9">
        <f t="shared" si="0"/>
        <v>89.258064516129039</v>
      </c>
      <c r="F35" s="9">
        <f t="shared" si="0"/>
        <v>79.709677419354833</v>
      </c>
      <c r="G35" s="9">
        <f t="shared" si="0"/>
        <v>108.54838709677419</v>
      </c>
      <c r="H35" s="9">
        <f t="shared" si="0"/>
        <v>83.322580645161295</v>
      </c>
      <c r="I35" s="9">
        <f t="shared" si="0"/>
        <v>102.29032258064517</v>
      </c>
      <c r="J35" s="9">
        <f t="shared" si="0"/>
        <v>74.354838709677423</v>
      </c>
      <c r="K35" s="9">
        <f t="shared" si="0"/>
        <v>106.3225806451613</v>
      </c>
      <c r="L35" s="9">
        <f t="shared" si="0"/>
        <v>17</v>
      </c>
      <c r="M35" s="9">
        <f t="shared" si="0"/>
        <v>755.90322580645159</v>
      </c>
      <c r="N35" s="9">
        <f t="shared" si="0"/>
        <v>177.70967741935485</v>
      </c>
      <c r="O35" s="7"/>
    </row>
    <row r="36" spans="1:15" x14ac:dyDescent="0.2">
      <c r="A36" t="s">
        <v>132</v>
      </c>
      <c r="C36" s="45">
        <f t="shared" ref="C36:L36" si="1">COUNTIF(C3:C33,"&gt;0")/COUNTA(C3:C33)</f>
        <v>0.83870967741935487</v>
      </c>
      <c r="D36" s="45">
        <f t="shared" si="1"/>
        <v>0.93548387096774188</v>
      </c>
      <c r="E36" s="45">
        <f t="shared" si="1"/>
        <v>0.967741935483871</v>
      </c>
      <c r="F36" s="45">
        <f t="shared" si="1"/>
        <v>1</v>
      </c>
      <c r="G36" s="45">
        <f t="shared" si="1"/>
        <v>0.967741935483871</v>
      </c>
      <c r="H36" s="45">
        <f t="shared" si="1"/>
        <v>0.967741935483871</v>
      </c>
      <c r="I36" s="45">
        <f t="shared" si="1"/>
        <v>0.967741935483871</v>
      </c>
      <c r="J36" s="45">
        <f t="shared" si="1"/>
        <v>0.967741935483871</v>
      </c>
      <c r="K36" s="45">
        <f t="shared" si="1"/>
        <v>0.967741935483871</v>
      </c>
      <c r="L36" s="45">
        <f t="shared" si="1"/>
        <v>0.67741935483870963</v>
      </c>
      <c r="O36" s="7"/>
    </row>
    <row r="37" spans="1:15" x14ac:dyDescent="0.2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7"/>
    </row>
    <row r="38" spans="1:15" x14ac:dyDescent="0.2">
      <c r="C38" s="45"/>
      <c r="D38" s="45"/>
      <c r="E38" s="45"/>
      <c r="F38" s="45"/>
      <c r="G38" s="45"/>
      <c r="H38" s="45"/>
      <c r="I38" s="45"/>
      <c r="J38" s="45"/>
      <c r="K38" s="45"/>
      <c r="L38" s="45"/>
      <c r="O38" s="7"/>
    </row>
    <row r="39" spans="1:15" x14ac:dyDescent="0.2">
      <c r="O39" s="7"/>
    </row>
    <row r="40" spans="1:15" x14ac:dyDescent="0.2">
      <c r="A40" s="64"/>
      <c r="O40" s="7"/>
    </row>
    <row r="41" spans="1:15" x14ac:dyDescent="0.2">
      <c r="O41" s="7"/>
    </row>
    <row r="42" spans="1:15" x14ac:dyDescent="0.2">
      <c r="O42" s="7"/>
    </row>
    <row r="43" spans="1:15" x14ac:dyDescent="0.2">
      <c r="G43" s="65"/>
      <c r="O43" s="7"/>
    </row>
    <row r="44" spans="1:15" x14ac:dyDescent="0.2">
      <c r="O44" s="7"/>
    </row>
    <row r="45" spans="1:15" x14ac:dyDescent="0.2">
      <c r="O45" s="7"/>
    </row>
    <row r="46" spans="1:15" x14ac:dyDescent="0.2">
      <c r="G46" s="37"/>
      <c r="O46" s="7"/>
    </row>
    <row r="47" spans="1:15" x14ac:dyDescent="0.2">
      <c r="O47" s="7"/>
    </row>
    <row r="48" spans="1:15" x14ac:dyDescent="0.2">
      <c r="O48" s="7"/>
    </row>
    <row r="49" spans="15:15" x14ac:dyDescent="0.2">
      <c r="O49" s="7"/>
    </row>
    <row r="50" spans="15:15" x14ac:dyDescent="0.2">
      <c r="O50" s="7"/>
    </row>
    <row r="51" spans="15:15" x14ac:dyDescent="0.2">
      <c r="O51" s="7"/>
    </row>
    <row r="52" spans="15:15" x14ac:dyDescent="0.2">
      <c r="O52" s="7"/>
    </row>
    <row r="53" spans="15:15" x14ac:dyDescent="0.2">
      <c r="O53" s="7"/>
    </row>
    <row r="54" spans="15:15" x14ac:dyDescent="0.2">
      <c r="O54" s="7"/>
    </row>
    <row r="55" spans="15:15" x14ac:dyDescent="0.2">
      <c r="O55" s="7"/>
    </row>
    <row r="56" spans="15:15" x14ac:dyDescent="0.2">
      <c r="O56" s="7"/>
    </row>
    <row r="57" spans="15:15" x14ac:dyDescent="0.2">
      <c r="O57" s="7"/>
    </row>
    <row r="66" spans="17:17" x14ac:dyDescent="0.2">
      <c r="Q66" s="36"/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96"/>
  <dimension ref="A1:Q62"/>
  <sheetViews>
    <sheetView workbookViewId="0">
      <selection activeCell="A2" sqref="A2:N2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5" ht="24" customHeight="1" x14ac:dyDescent="0.2">
      <c r="A1" s="17" t="s">
        <v>202</v>
      </c>
    </row>
    <row r="2" spans="1:15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62" t="s">
        <v>4</v>
      </c>
      <c r="N2" s="15" t="s">
        <v>5</v>
      </c>
    </row>
    <row r="3" spans="1:15" x14ac:dyDescent="0.2">
      <c r="A3" s="8">
        <v>41639</v>
      </c>
      <c r="B3" t="s">
        <v>183</v>
      </c>
      <c r="C3">
        <v>40</v>
      </c>
      <c r="D3">
        <v>156</v>
      </c>
      <c r="E3">
        <v>202</v>
      </c>
      <c r="F3">
        <v>192</v>
      </c>
      <c r="G3">
        <v>240</v>
      </c>
      <c r="H3">
        <v>230</v>
      </c>
      <c r="I3">
        <v>238</v>
      </c>
      <c r="J3">
        <v>209</v>
      </c>
      <c r="K3">
        <v>204</v>
      </c>
      <c r="L3">
        <v>65</v>
      </c>
      <c r="M3">
        <v>1776</v>
      </c>
      <c r="N3">
        <v>264</v>
      </c>
      <c r="O3" s="7"/>
    </row>
    <row r="4" spans="1:15" x14ac:dyDescent="0.2">
      <c r="A4" s="8">
        <v>41639</v>
      </c>
      <c r="B4" t="s">
        <v>123</v>
      </c>
      <c r="C4">
        <v>95</v>
      </c>
      <c r="D4">
        <v>151</v>
      </c>
      <c r="E4">
        <v>192</v>
      </c>
      <c r="F4">
        <v>201</v>
      </c>
      <c r="G4">
        <v>225</v>
      </c>
      <c r="H4">
        <v>217</v>
      </c>
      <c r="I4">
        <v>223</v>
      </c>
      <c r="J4">
        <v>209</v>
      </c>
      <c r="K4">
        <v>184</v>
      </c>
      <c r="L4">
        <v>45</v>
      </c>
      <c r="M4">
        <v>1742</v>
      </c>
      <c r="N4">
        <v>253</v>
      </c>
      <c r="O4" s="7"/>
    </row>
    <row r="5" spans="1:15" x14ac:dyDescent="0.2">
      <c r="A5" s="8">
        <v>41639</v>
      </c>
      <c r="B5" t="s">
        <v>41</v>
      </c>
      <c r="C5">
        <v>72</v>
      </c>
      <c r="D5">
        <v>106</v>
      </c>
      <c r="E5">
        <v>139</v>
      </c>
      <c r="F5">
        <v>109</v>
      </c>
      <c r="G5">
        <v>207</v>
      </c>
      <c r="H5">
        <v>191</v>
      </c>
      <c r="I5">
        <v>199</v>
      </c>
      <c r="J5">
        <v>160</v>
      </c>
      <c r="K5">
        <v>160</v>
      </c>
      <c r="L5">
        <v>47</v>
      </c>
      <c r="M5">
        <v>1390</v>
      </c>
      <c r="N5">
        <v>245</v>
      </c>
      <c r="O5" s="7"/>
    </row>
    <row r="6" spans="1:15" x14ac:dyDescent="0.2">
      <c r="A6" s="8">
        <v>41274</v>
      </c>
      <c r="B6" t="s">
        <v>10</v>
      </c>
      <c r="C6">
        <v>57</v>
      </c>
      <c r="D6">
        <v>102</v>
      </c>
      <c r="E6">
        <v>150</v>
      </c>
      <c r="F6">
        <v>173</v>
      </c>
      <c r="G6">
        <v>186</v>
      </c>
      <c r="H6">
        <v>187</v>
      </c>
      <c r="I6">
        <v>190</v>
      </c>
      <c r="J6">
        <v>145</v>
      </c>
      <c r="K6">
        <v>134</v>
      </c>
      <c r="L6">
        <v>48</v>
      </c>
      <c r="M6">
        <f>SUM(C6:L6)</f>
        <v>1372</v>
      </c>
      <c r="N6">
        <v>229</v>
      </c>
      <c r="O6" s="64"/>
    </row>
    <row r="7" spans="1:15" x14ac:dyDescent="0.2">
      <c r="A7" s="8">
        <v>41639</v>
      </c>
      <c r="B7" t="s">
        <v>182</v>
      </c>
      <c r="C7">
        <v>75</v>
      </c>
      <c r="D7">
        <v>106</v>
      </c>
      <c r="E7">
        <v>83</v>
      </c>
      <c r="F7">
        <v>56</v>
      </c>
      <c r="G7">
        <v>155</v>
      </c>
      <c r="H7">
        <v>116</v>
      </c>
      <c r="I7">
        <v>163</v>
      </c>
      <c r="J7">
        <v>101</v>
      </c>
      <c r="K7">
        <v>140</v>
      </c>
      <c r="L7">
        <v>40</v>
      </c>
      <c r="M7">
        <v>1035</v>
      </c>
      <c r="N7">
        <v>219</v>
      </c>
      <c r="O7" s="7"/>
    </row>
    <row r="8" spans="1:15" x14ac:dyDescent="0.2">
      <c r="A8" s="8">
        <v>41639</v>
      </c>
      <c r="B8" t="s">
        <v>159</v>
      </c>
      <c r="C8">
        <v>17</v>
      </c>
      <c r="D8">
        <v>54</v>
      </c>
      <c r="E8">
        <v>91</v>
      </c>
      <c r="F8">
        <v>80</v>
      </c>
      <c r="G8">
        <v>157</v>
      </c>
      <c r="H8">
        <v>142</v>
      </c>
      <c r="I8">
        <v>134</v>
      </c>
      <c r="J8">
        <v>128</v>
      </c>
      <c r="K8">
        <v>142</v>
      </c>
      <c r="L8">
        <v>0</v>
      </c>
      <c r="M8">
        <v>945</v>
      </c>
      <c r="N8">
        <v>214</v>
      </c>
      <c r="O8" s="7"/>
    </row>
    <row r="9" spans="1:15" x14ac:dyDescent="0.2">
      <c r="A9" s="8">
        <v>41639</v>
      </c>
      <c r="B9" t="s">
        <v>52</v>
      </c>
      <c r="C9">
        <v>43</v>
      </c>
      <c r="D9">
        <v>74</v>
      </c>
      <c r="E9">
        <v>92</v>
      </c>
      <c r="F9">
        <v>108</v>
      </c>
      <c r="G9">
        <v>132</v>
      </c>
      <c r="H9">
        <v>129</v>
      </c>
      <c r="I9">
        <v>125</v>
      </c>
      <c r="J9">
        <v>107</v>
      </c>
      <c r="K9">
        <v>105</v>
      </c>
      <c r="L9">
        <v>0</v>
      </c>
      <c r="M9">
        <v>915</v>
      </c>
      <c r="N9">
        <v>204</v>
      </c>
      <c r="O9" s="7"/>
    </row>
    <row r="10" spans="1:15" x14ac:dyDescent="0.2">
      <c r="A10" s="8">
        <v>41639</v>
      </c>
      <c r="B10" t="s">
        <v>193</v>
      </c>
      <c r="C10">
        <v>44</v>
      </c>
      <c r="D10">
        <v>77</v>
      </c>
      <c r="E10">
        <v>88</v>
      </c>
      <c r="F10">
        <v>106</v>
      </c>
      <c r="G10">
        <v>114</v>
      </c>
      <c r="H10">
        <v>120</v>
      </c>
      <c r="I10">
        <v>102</v>
      </c>
      <c r="J10">
        <v>96</v>
      </c>
      <c r="K10">
        <v>79</v>
      </c>
      <c r="L10">
        <v>10</v>
      </c>
      <c r="M10">
        <v>836</v>
      </c>
      <c r="N10">
        <v>246</v>
      </c>
      <c r="O10" s="7"/>
    </row>
    <row r="11" spans="1:15" x14ac:dyDescent="0.2">
      <c r="A11" s="8">
        <v>41639</v>
      </c>
      <c r="B11" t="s">
        <v>128</v>
      </c>
      <c r="C11">
        <v>0</v>
      </c>
      <c r="D11">
        <v>1</v>
      </c>
      <c r="E11">
        <v>88</v>
      </c>
      <c r="F11">
        <v>82</v>
      </c>
      <c r="G11">
        <v>157</v>
      </c>
      <c r="H11">
        <v>141</v>
      </c>
      <c r="I11">
        <v>164</v>
      </c>
      <c r="J11">
        <v>95</v>
      </c>
      <c r="K11">
        <v>96</v>
      </c>
      <c r="L11">
        <v>9</v>
      </c>
      <c r="M11">
        <v>833</v>
      </c>
      <c r="N11">
        <v>226</v>
      </c>
      <c r="O11" s="7"/>
    </row>
    <row r="12" spans="1:15" x14ac:dyDescent="0.2">
      <c r="A12" s="8">
        <v>41639</v>
      </c>
      <c r="B12" t="s">
        <v>8</v>
      </c>
      <c r="C12">
        <v>59</v>
      </c>
      <c r="D12">
        <v>71</v>
      </c>
      <c r="E12">
        <v>97</v>
      </c>
      <c r="F12">
        <v>85</v>
      </c>
      <c r="G12">
        <v>105</v>
      </c>
      <c r="H12">
        <v>90</v>
      </c>
      <c r="I12">
        <v>74</v>
      </c>
      <c r="J12">
        <v>45</v>
      </c>
      <c r="K12">
        <v>148</v>
      </c>
      <c r="L12">
        <v>33</v>
      </c>
      <c r="M12">
        <v>807</v>
      </c>
      <c r="N12">
        <v>176</v>
      </c>
      <c r="O12" s="7"/>
    </row>
    <row r="13" spans="1:15" x14ac:dyDescent="0.2">
      <c r="A13" s="8">
        <v>41639</v>
      </c>
      <c r="B13" s="24" t="s">
        <v>196</v>
      </c>
      <c r="C13">
        <v>0</v>
      </c>
      <c r="D13">
        <v>0</v>
      </c>
      <c r="E13">
        <v>97</v>
      </c>
      <c r="F13">
        <v>128</v>
      </c>
      <c r="G13">
        <v>130</v>
      </c>
      <c r="H13">
        <v>116</v>
      </c>
      <c r="I13">
        <v>107</v>
      </c>
      <c r="J13">
        <v>76</v>
      </c>
      <c r="K13">
        <v>67</v>
      </c>
      <c r="L13">
        <v>22</v>
      </c>
      <c r="M13">
        <v>743</v>
      </c>
      <c r="N13">
        <v>209</v>
      </c>
    </row>
    <row r="14" spans="1:15" x14ac:dyDescent="0.2">
      <c r="A14" s="8">
        <v>41639</v>
      </c>
      <c r="B14" t="s">
        <v>195</v>
      </c>
      <c r="C14">
        <v>93</v>
      </c>
      <c r="D14">
        <v>55</v>
      </c>
      <c r="E14">
        <v>65</v>
      </c>
      <c r="F14">
        <v>97</v>
      </c>
      <c r="G14">
        <v>96</v>
      </c>
      <c r="H14">
        <v>95</v>
      </c>
      <c r="I14">
        <v>86</v>
      </c>
      <c r="J14">
        <v>78</v>
      </c>
      <c r="K14">
        <v>62</v>
      </c>
      <c r="L14">
        <v>8</v>
      </c>
      <c r="M14">
        <v>735</v>
      </c>
      <c r="N14">
        <v>189</v>
      </c>
      <c r="O14" s="7"/>
    </row>
    <row r="15" spans="1:15" x14ac:dyDescent="0.2">
      <c r="A15" s="8">
        <v>41639</v>
      </c>
      <c r="B15" t="s">
        <v>126</v>
      </c>
      <c r="C15">
        <v>27</v>
      </c>
      <c r="D15">
        <v>45</v>
      </c>
      <c r="E15">
        <v>77</v>
      </c>
      <c r="F15">
        <v>67</v>
      </c>
      <c r="G15">
        <v>75</v>
      </c>
      <c r="H15">
        <v>90</v>
      </c>
      <c r="I15">
        <v>121</v>
      </c>
      <c r="J15">
        <v>70</v>
      </c>
      <c r="K15">
        <v>70</v>
      </c>
      <c r="L15">
        <v>0</v>
      </c>
      <c r="M15">
        <v>642</v>
      </c>
      <c r="N15">
        <v>149</v>
      </c>
      <c r="O15" s="7"/>
    </row>
    <row r="16" spans="1:15" x14ac:dyDescent="0.2">
      <c r="A16" s="8">
        <v>41639</v>
      </c>
      <c r="B16" t="s">
        <v>130</v>
      </c>
      <c r="C16">
        <v>34</v>
      </c>
      <c r="D16">
        <v>48</v>
      </c>
      <c r="E16">
        <v>74</v>
      </c>
      <c r="F16">
        <v>49</v>
      </c>
      <c r="G16">
        <v>83</v>
      </c>
      <c r="H16">
        <v>54</v>
      </c>
      <c r="I16">
        <v>78</v>
      </c>
      <c r="J16">
        <v>62</v>
      </c>
      <c r="K16">
        <v>81</v>
      </c>
      <c r="L16">
        <v>36</v>
      </c>
      <c r="M16">
        <v>599</v>
      </c>
      <c r="N16">
        <v>144</v>
      </c>
      <c r="O16" s="7"/>
    </row>
    <row r="17" spans="1:15" x14ac:dyDescent="0.2">
      <c r="A17" s="8">
        <v>41639</v>
      </c>
      <c r="B17" t="s">
        <v>197</v>
      </c>
      <c r="C17">
        <v>0</v>
      </c>
      <c r="D17">
        <v>35</v>
      </c>
      <c r="E17">
        <v>87</v>
      </c>
      <c r="F17">
        <v>97</v>
      </c>
      <c r="G17">
        <v>75</v>
      </c>
      <c r="H17">
        <v>84</v>
      </c>
      <c r="I17">
        <v>74</v>
      </c>
      <c r="J17">
        <v>60</v>
      </c>
      <c r="K17">
        <v>42</v>
      </c>
      <c r="L17">
        <v>14</v>
      </c>
      <c r="M17">
        <v>568</v>
      </c>
      <c r="N17">
        <v>198</v>
      </c>
      <c r="O17" s="7"/>
    </row>
    <row r="18" spans="1:15" x14ac:dyDescent="0.2">
      <c r="A18" s="8">
        <v>41274</v>
      </c>
      <c r="B18" t="s">
        <v>111</v>
      </c>
      <c r="C18">
        <v>21</v>
      </c>
      <c r="D18">
        <v>34</v>
      </c>
      <c r="E18">
        <v>47</v>
      </c>
      <c r="F18">
        <v>63</v>
      </c>
      <c r="G18">
        <v>84</v>
      </c>
      <c r="H18">
        <v>70</v>
      </c>
      <c r="I18">
        <v>86</v>
      </c>
      <c r="J18">
        <v>81</v>
      </c>
      <c r="K18">
        <v>62</v>
      </c>
      <c r="L18">
        <v>17</v>
      </c>
      <c r="M18">
        <v>565</v>
      </c>
      <c r="N18">
        <v>148</v>
      </c>
      <c r="O18" s="7"/>
    </row>
    <row r="19" spans="1:15" x14ac:dyDescent="0.2">
      <c r="A19" s="8">
        <v>41639</v>
      </c>
      <c r="B19" t="s">
        <v>198</v>
      </c>
      <c r="C19">
        <v>19</v>
      </c>
      <c r="D19">
        <v>36</v>
      </c>
      <c r="E19">
        <v>77</v>
      </c>
      <c r="F19">
        <v>85</v>
      </c>
      <c r="G19">
        <v>104</v>
      </c>
      <c r="H19">
        <v>78</v>
      </c>
      <c r="I19">
        <v>68</v>
      </c>
      <c r="J19">
        <v>47</v>
      </c>
      <c r="K19">
        <v>46</v>
      </c>
      <c r="L19">
        <v>1</v>
      </c>
      <c r="M19">
        <v>561</v>
      </c>
      <c r="N19">
        <v>183</v>
      </c>
      <c r="O19" s="7"/>
    </row>
    <row r="20" spans="1:15" x14ac:dyDescent="0.2">
      <c r="A20" s="8">
        <v>41639</v>
      </c>
      <c r="B20" t="s">
        <v>110</v>
      </c>
      <c r="C20">
        <v>25</v>
      </c>
      <c r="D20">
        <v>105</v>
      </c>
      <c r="E20">
        <v>109</v>
      </c>
      <c r="F20">
        <v>10</v>
      </c>
      <c r="G20">
        <v>61</v>
      </c>
      <c r="H20">
        <v>50</v>
      </c>
      <c r="I20">
        <v>80</v>
      </c>
      <c r="J20">
        <v>28</v>
      </c>
      <c r="K20">
        <v>53</v>
      </c>
      <c r="L20">
        <v>0</v>
      </c>
      <c r="M20">
        <v>521</v>
      </c>
      <c r="N20">
        <v>166</v>
      </c>
      <c r="O20" s="7"/>
    </row>
    <row r="21" spans="1:15" x14ac:dyDescent="0.2">
      <c r="A21" s="8">
        <v>41639</v>
      </c>
      <c r="B21" s="24" t="s">
        <v>88</v>
      </c>
      <c r="C21">
        <v>66</v>
      </c>
      <c r="D21">
        <v>85</v>
      </c>
      <c r="E21">
        <v>63</v>
      </c>
      <c r="F21">
        <v>27</v>
      </c>
      <c r="G21">
        <v>55</v>
      </c>
      <c r="H21">
        <v>25</v>
      </c>
      <c r="I21">
        <v>58</v>
      </c>
      <c r="J21">
        <v>52</v>
      </c>
      <c r="K21">
        <v>54</v>
      </c>
      <c r="L21">
        <v>16</v>
      </c>
      <c r="M21">
        <v>501</v>
      </c>
      <c r="N21">
        <v>186</v>
      </c>
      <c r="O21" s="7"/>
    </row>
    <row r="22" spans="1:15" x14ac:dyDescent="0.2">
      <c r="A22" s="8">
        <v>41639</v>
      </c>
      <c r="B22" t="s">
        <v>185</v>
      </c>
      <c r="C22">
        <v>47</v>
      </c>
      <c r="D22">
        <v>59</v>
      </c>
      <c r="E22">
        <v>71</v>
      </c>
      <c r="F22">
        <v>24</v>
      </c>
      <c r="G22">
        <v>84</v>
      </c>
      <c r="H22">
        <v>6</v>
      </c>
      <c r="I22">
        <v>72</v>
      </c>
      <c r="J22">
        <v>2</v>
      </c>
      <c r="K22">
        <v>69</v>
      </c>
      <c r="L22">
        <v>9</v>
      </c>
      <c r="M22">
        <v>443</v>
      </c>
      <c r="N22">
        <v>151</v>
      </c>
      <c r="O22" s="7"/>
    </row>
    <row r="23" spans="1:15" x14ac:dyDescent="0.2">
      <c r="A23" s="8">
        <v>41639</v>
      </c>
      <c r="B23" t="s">
        <v>186</v>
      </c>
      <c r="C23">
        <v>0</v>
      </c>
      <c r="D23">
        <v>46</v>
      </c>
      <c r="E23">
        <v>85</v>
      </c>
      <c r="F23">
        <v>77</v>
      </c>
      <c r="G23">
        <v>85</v>
      </c>
      <c r="H23">
        <v>0</v>
      </c>
      <c r="I23">
        <v>87</v>
      </c>
      <c r="J23">
        <v>0</v>
      </c>
      <c r="K23">
        <v>59</v>
      </c>
      <c r="L23">
        <v>0</v>
      </c>
      <c r="M23">
        <v>439</v>
      </c>
      <c r="N23">
        <v>133</v>
      </c>
      <c r="O23" s="7"/>
    </row>
    <row r="24" spans="1:15" x14ac:dyDescent="0.2">
      <c r="A24" s="8">
        <v>41470</v>
      </c>
      <c r="B24" t="s">
        <v>143</v>
      </c>
      <c r="C24">
        <v>33</v>
      </c>
      <c r="D24">
        <v>39</v>
      </c>
      <c r="E24">
        <v>41</v>
      </c>
      <c r="F24">
        <v>27</v>
      </c>
      <c r="G24">
        <v>53</v>
      </c>
      <c r="H24">
        <v>20</v>
      </c>
      <c r="I24">
        <v>43</v>
      </c>
      <c r="J24">
        <v>18</v>
      </c>
      <c r="K24">
        <v>105</v>
      </c>
      <c r="L24">
        <v>19</v>
      </c>
      <c r="M24">
        <v>398</v>
      </c>
      <c r="N24">
        <v>147</v>
      </c>
      <c r="O24" s="7"/>
    </row>
    <row r="25" spans="1:15" x14ac:dyDescent="0.2">
      <c r="A25" s="8">
        <v>41639</v>
      </c>
      <c r="B25" t="s">
        <v>164</v>
      </c>
      <c r="C25">
        <v>0</v>
      </c>
      <c r="D25">
        <v>4</v>
      </c>
      <c r="E25">
        <v>48</v>
      </c>
      <c r="F25">
        <v>40</v>
      </c>
      <c r="G25">
        <v>53</v>
      </c>
      <c r="H25">
        <v>64</v>
      </c>
      <c r="I25">
        <v>68</v>
      </c>
      <c r="J25">
        <v>18</v>
      </c>
      <c r="K25">
        <v>53</v>
      </c>
      <c r="L25">
        <v>0</v>
      </c>
      <c r="M25">
        <v>348</v>
      </c>
      <c r="N25">
        <v>112</v>
      </c>
      <c r="O25" s="7"/>
    </row>
    <row r="26" spans="1:15" x14ac:dyDescent="0.2">
      <c r="A26" s="8">
        <v>41639</v>
      </c>
      <c r="B26" t="s">
        <v>58</v>
      </c>
      <c r="C26">
        <v>1</v>
      </c>
      <c r="D26">
        <v>11</v>
      </c>
      <c r="E26">
        <v>45</v>
      </c>
      <c r="F26">
        <v>32</v>
      </c>
      <c r="G26">
        <v>58</v>
      </c>
      <c r="H26">
        <v>18</v>
      </c>
      <c r="I26">
        <v>50</v>
      </c>
      <c r="J26">
        <v>14</v>
      </c>
      <c r="K26">
        <v>40</v>
      </c>
      <c r="L26">
        <v>32</v>
      </c>
      <c r="M26">
        <v>301</v>
      </c>
      <c r="N26">
        <v>83</v>
      </c>
      <c r="O26" s="7"/>
    </row>
    <row r="27" spans="1:15" x14ac:dyDescent="0.2">
      <c r="A27" s="8">
        <v>41639</v>
      </c>
      <c r="B27" s="24" t="s">
        <v>199</v>
      </c>
      <c r="C27">
        <v>23</v>
      </c>
      <c r="D27">
        <v>31</v>
      </c>
      <c r="E27">
        <v>46</v>
      </c>
      <c r="F27">
        <v>25</v>
      </c>
      <c r="G27">
        <v>78</v>
      </c>
      <c r="H27">
        <v>20</v>
      </c>
      <c r="I27">
        <v>45</v>
      </c>
      <c r="J27">
        <v>6</v>
      </c>
      <c r="K27">
        <v>15</v>
      </c>
      <c r="L27">
        <v>8</v>
      </c>
      <c r="M27">
        <v>297</v>
      </c>
      <c r="N27">
        <v>104</v>
      </c>
      <c r="O27" s="7"/>
    </row>
    <row r="28" spans="1:15" x14ac:dyDescent="0.2">
      <c r="A28" s="8">
        <v>41639</v>
      </c>
      <c r="B28" s="24" t="s">
        <v>200</v>
      </c>
      <c r="C28">
        <v>5</v>
      </c>
      <c r="D28">
        <v>18</v>
      </c>
      <c r="E28">
        <v>42</v>
      </c>
      <c r="F28">
        <v>19</v>
      </c>
      <c r="G28">
        <v>48</v>
      </c>
      <c r="H28">
        <v>25</v>
      </c>
      <c r="I28">
        <v>52</v>
      </c>
      <c r="J28">
        <v>8</v>
      </c>
      <c r="K28">
        <v>24</v>
      </c>
      <c r="L28">
        <v>2</v>
      </c>
      <c r="M28">
        <v>243</v>
      </c>
      <c r="N28">
        <v>100</v>
      </c>
      <c r="O28" s="7"/>
    </row>
    <row r="29" spans="1:15" x14ac:dyDescent="0.2">
      <c r="A29" s="8">
        <v>41639</v>
      </c>
      <c r="B29" t="s">
        <v>161</v>
      </c>
      <c r="C29">
        <v>14</v>
      </c>
      <c r="D29">
        <v>23</v>
      </c>
      <c r="E29">
        <v>31</v>
      </c>
      <c r="F29">
        <v>34</v>
      </c>
      <c r="G29">
        <v>42</v>
      </c>
      <c r="H29">
        <v>27</v>
      </c>
      <c r="I29">
        <v>25</v>
      </c>
      <c r="J29">
        <v>13</v>
      </c>
      <c r="K29">
        <v>31</v>
      </c>
      <c r="L29">
        <v>2</v>
      </c>
      <c r="M29">
        <v>242</v>
      </c>
      <c r="N29">
        <v>68</v>
      </c>
      <c r="O29" s="7"/>
    </row>
    <row r="30" spans="1:15" x14ac:dyDescent="0.2">
      <c r="A30" s="8">
        <v>41639</v>
      </c>
      <c r="B30" t="s">
        <v>162</v>
      </c>
      <c r="C30">
        <v>14</v>
      </c>
      <c r="D30">
        <v>15</v>
      </c>
      <c r="E30">
        <v>30</v>
      </c>
      <c r="F30">
        <v>11</v>
      </c>
      <c r="G30">
        <v>39</v>
      </c>
      <c r="H30">
        <v>14</v>
      </c>
      <c r="I30">
        <v>46</v>
      </c>
      <c r="J30">
        <v>13</v>
      </c>
      <c r="K30">
        <v>33</v>
      </c>
      <c r="L30">
        <v>6</v>
      </c>
      <c r="M30">
        <v>221</v>
      </c>
      <c r="N30">
        <v>78</v>
      </c>
      <c r="O30" s="7"/>
    </row>
    <row r="31" spans="1:15" x14ac:dyDescent="0.2">
      <c r="A31" s="8">
        <v>41639</v>
      </c>
      <c r="B31" s="24" t="s">
        <v>201</v>
      </c>
      <c r="C31">
        <v>0</v>
      </c>
      <c r="D31">
        <v>0</v>
      </c>
      <c r="E31">
        <v>12</v>
      </c>
      <c r="F31">
        <v>14</v>
      </c>
      <c r="G31">
        <v>19</v>
      </c>
      <c r="H31">
        <v>2</v>
      </c>
      <c r="I31">
        <v>7</v>
      </c>
      <c r="J31">
        <v>0</v>
      </c>
      <c r="K31">
        <v>0</v>
      </c>
      <c r="L31">
        <v>0</v>
      </c>
      <c r="M31">
        <v>54</v>
      </c>
      <c r="N31">
        <v>28</v>
      </c>
      <c r="O31" s="7"/>
    </row>
    <row r="32" spans="1:15" x14ac:dyDescent="0.2">
      <c r="A32" t="s">
        <v>27</v>
      </c>
      <c r="C32" s="9">
        <f t="shared" ref="C32:N32" si="0">AVERAGE(C3:C31)</f>
        <v>31.862068965517242</v>
      </c>
      <c r="D32" s="9">
        <f t="shared" si="0"/>
        <v>54.724137931034484</v>
      </c>
      <c r="E32" s="9">
        <f t="shared" si="0"/>
        <v>81.689655172413794</v>
      </c>
      <c r="F32" s="9">
        <f t="shared" si="0"/>
        <v>73.034482758620683</v>
      </c>
      <c r="G32" s="9">
        <f t="shared" si="0"/>
        <v>103.44827586206897</v>
      </c>
      <c r="H32" s="9">
        <f t="shared" si="0"/>
        <v>83.482758620689651</v>
      </c>
      <c r="I32" s="9">
        <f t="shared" si="0"/>
        <v>98.793103448275858</v>
      </c>
      <c r="J32" s="9">
        <f t="shared" si="0"/>
        <v>66.931034482758619</v>
      </c>
      <c r="K32" s="9">
        <f t="shared" si="0"/>
        <v>81.310344827586206</v>
      </c>
      <c r="L32" s="9">
        <f t="shared" si="0"/>
        <v>16.862068965517242</v>
      </c>
      <c r="M32" s="9">
        <f t="shared" si="0"/>
        <v>692.13793103448279</v>
      </c>
      <c r="N32" s="9">
        <f t="shared" si="0"/>
        <v>167.31034482758622</v>
      </c>
      <c r="O32" s="7"/>
    </row>
    <row r="33" spans="1:15" x14ac:dyDescent="0.2">
      <c r="A33" t="s">
        <v>132</v>
      </c>
      <c r="C33" s="45">
        <f t="shared" ref="C33:L33" si="1">COUNTIF(C3:C31,"&gt;0")/COUNTA(C3:C31)</f>
        <v>0.7931034482758621</v>
      </c>
      <c r="D33" s="45">
        <f t="shared" si="1"/>
        <v>0.93103448275862066</v>
      </c>
      <c r="E33" s="45">
        <f t="shared" si="1"/>
        <v>1</v>
      </c>
      <c r="F33" s="45">
        <f t="shared" si="1"/>
        <v>1</v>
      </c>
      <c r="G33" s="45">
        <f t="shared" si="1"/>
        <v>1</v>
      </c>
      <c r="H33" s="45">
        <f t="shared" si="1"/>
        <v>0.96551724137931039</v>
      </c>
      <c r="I33" s="45">
        <f t="shared" si="1"/>
        <v>1</v>
      </c>
      <c r="J33" s="45">
        <f t="shared" si="1"/>
        <v>0.93103448275862066</v>
      </c>
      <c r="K33" s="45">
        <f t="shared" si="1"/>
        <v>0.96551724137931039</v>
      </c>
      <c r="L33" s="45">
        <f t="shared" si="1"/>
        <v>0.75862068965517238</v>
      </c>
      <c r="O33" s="7"/>
    </row>
    <row r="34" spans="1:15" x14ac:dyDescent="0.2">
      <c r="O34" s="7"/>
    </row>
    <row r="35" spans="1:15" x14ac:dyDescent="0.2">
      <c r="O35" s="7"/>
    </row>
    <row r="36" spans="1:15" x14ac:dyDescent="0.2">
      <c r="G36" s="66"/>
      <c r="O36" s="7"/>
    </row>
    <row r="37" spans="1:15" x14ac:dyDescent="0.2">
      <c r="O37" s="7"/>
    </row>
    <row r="38" spans="1:15" x14ac:dyDescent="0.2">
      <c r="O38" s="7"/>
    </row>
    <row r="39" spans="1:15" x14ac:dyDescent="0.2">
      <c r="G39" s="37"/>
      <c r="O39" s="7"/>
    </row>
    <row r="40" spans="1:15" x14ac:dyDescent="0.2">
      <c r="O40" s="7"/>
    </row>
    <row r="41" spans="1:15" x14ac:dyDescent="0.2">
      <c r="O41" s="7"/>
    </row>
    <row r="42" spans="1:15" x14ac:dyDescent="0.2">
      <c r="O42" s="7"/>
    </row>
    <row r="43" spans="1:15" x14ac:dyDescent="0.2">
      <c r="O43" s="7"/>
    </row>
    <row r="44" spans="1:15" x14ac:dyDescent="0.2">
      <c r="O44" s="7"/>
    </row>
    <row r="45" spans="1:15" x14ac:dyDescent="0.2">
      <c r="O45" s="7"/>
    </row>
    <row r="46" spans="1:15" x14ac:dyDescent="0.2">
      <c r="O46" s="7"/>
    </row>
    <row r="47" spans="1:15" x14ac:dyDescent="0.2">
      <c r="O47" s="7"/>
    </row>
    <row r="48" spans="1:15" x14ac:dyDescent="0.2">
      <c r="O48" s="7"/>
    </row>
    <row r="49" spans="15:17" x14ac:dyDescent="0.2">
      <c r="O49" s="7"/>
    </row>
    <row r="50" spans="15:17" x14ac:dyDescent="0.2">
      <c r="O50" s="7"/>
    </row>
    <row r="51" spans="15:17" x14ac:dyDescent="0.2">
      <c r="O51" s="7"/>
    </row>
    <row r="52" spans="15:17" x14ac:dyDescent="0.2">
      <c r="O52" s="7"/>
    </row>
    <row r="53" spans="15:17" x14ac:dyDescent="0.2">
      <c r="O53" s="7"/>
    </row>
    <row r="62" spans="15:17" x14ac:dyDescent="0.2">
      <c r="Q62" s="36"/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97"/>
  <dimension ref="A1:Q62"/>
  <sheetViews>
    <sheetView workbookViewId="0"/>
  </sheetViews>
  <sheetFormatPr defaultRowHeight="12.75" x14ac:dyDescent="0.2"/>
  <cols>
    <col min="1" max="1" width="7.28515625" customWidth="1"/>
    <col min="2" max="2" width="11.28515625" customWidth="1"/>
    <col min="3" max="12" width="6.28515625" customWidth="1"/>
    <col min="13" max="13" width="7.140625" customWidth="1"/>
    <col min="14" max="14" width="6.85546875" customWidth="1"/>
  </cols>
  <sheetData>
    <row r="1" spans="1:15" ht="24" customHeight="1" x14ac:dyDescent="0.2">
      <c r="A1" s="17" t="s">
        <v>209</v>
      </c>
    </row>
    <row r="2" spans="1:15" x14ac:dyDescent="0.2">
      <c r="A2" s="12" t="s">
        <v>25</v>
      </c>
      <c r="B2" s="12" t="s">
        <v>3</v>
      </c>
      <c r="C2" s="13">
        <v>1.8</v>
      </c>
      <c r="D2" s="13">
        <v>3.5</v>
      </c>
      <c r="E2" s="13">
        <v>7</v>
      </c>
      <c r="F2" s="13">
        <v>10.1</v>
      </c>
      <c r="G2" s="13">
        <v>14</v>
      </c>
      <c r="H2" s="13">
        <v>18</v>
      </c>
      <c r="I2" s="13">
        <v>21</v>
      </c>
      <c r="J2" s="13">
        <v>24.9</v>
      </c>
      <c r="K2" s="13">
        <v>28</v>
      </c>
      <c r="L2" s="13">
        <v>50</v>
      </c>
      <c r="M2" s="62" t="s">
        <v>4</v>
      </c>
      <c r="N2" s="15" t="s">
        <v>5</v>
      </c>
    </row>
    <row r="3" spans="1:15" x14ac:dyDescent="0.2">
      <c r="A3" s="8">
        <v>42004</v>
      </c>
      <c r="B3" t="s">
        <v>183</v>
      </c>
      <c r="C3">
        <v>58</v>
      </c>
      <c r="D3">
        <v>146</v>
      </c>
      <c r="E3">
        <v>201</v>
      </c>
      <c r="F3">
        <v>199</v>
      </c>
      <c r="G3">
        <v>245</v>
      </c>
      <c r="H3">
        <v>229</v>
      </c>
      <c r="I3">
        <v>241</v>
      </c>
      <c r="J3">
        <v>225</v>
      </c>
      <c r="K3">
        <v>217</v>
      </c>
      <c r="L3">
        <v>72</v>
      </c>
      <c r="M3">
        <v>1833</v>
      </c>
      <c r="N3">
        <v>262</v>
      </c>
      <c r="O3" s="7"/>
    </row>
    <row r="4" spans="1:15" x14ac:dyDescent="0.2">
      <c r="A4" s="8">
        <v>42004</v>
      </c>
      <c r="B4" t="s">
        <v>123</v>
      </c>
      <c r="C4">
        <v>85</v>
      </c>
      <c r="D4">
        <v>131</v>
      </c>
      <c r="E4">
        <v>191</v>
      </c>
      <c r="F4">
        <v>202</v>
      </c>
      <c r="G4">
        <v>230</v>
      </c>
      <c r="H4">
        <v>229</v>
      </c>
      <c r="I4">
        <v>233</v>
      </c>
      <c r="J4">
        <v>211</v>
      </c>
      <c r="K4">
        <v>196</v>
      </c>
      <c r="L4">
        <v>50</v>
      </c>
      <c r="M4">
        <v>1758</v>
      </c>
      <c r="N4">
        <v>257</v>
      </c>
      <c r="O4" s="7"/>
    </row>
    <row r="5" spans="1:15" x14ac:dyDescent="0.2">
      <c r="A5" s="8">
        <v>41639</v>
      </c>
      <c r="B5" t="s">
        <v>10</v>
      </c>
      <c r="C5">
        <v>66</v>
      </c>
      <c r="D5">
        <v>96</v>
      </c>
      <c r="E5">
        <v>160</v>
      </c>
      <c r="F5">
        <v>174</v>
      </c>
      <c r="G5">
        <v>212</v>
      </c>
      <c r="H5">
        <v>208</v>
      </c>
      <c r="I5">
        <v>203</v>
      </c>
      <c r="J5">
        <v>166</v>
      </c>
      <c r="K5">
        <v>173</v>
      </c>
      <c r="L5">
        <v>43</v>
      </c>
      <c r="M5">
        <v>1501</v>
      </c>
      <c r="N5">
        <v>251</v>
      </c>
      <c r="O5" s="7"/>
    </row>
    <row r="6" spans="1:15" x14ac:dyDescent="0.2">
      <c r="A6" s="8">
        <v>41639</v>
      </c>
      <c r="B6" t="s">
        <v>182</v>
      </c>
      <c r="C6">
        <v>76</v>
      </c>
      <c r="D6">
        <v>118</v>
      </c>
      <c r="E6">
        <v>150</v>
      </c>
      <c r="F6">
        <v>146</v>
      </c>
      <c r="G6">
        <v>201</v>
      </c>
      <c r="H6">
        <v>196</v>
      </c>
      <c r="I6">
        <v>194</v>
      </c>
      <c r="J6">
        <v>169</v>
      </c>
      <c r="K6">
        <v>167</v>
      </c>
      <c r="L6">
        <v>58</v>
      </c>
      <c r="M6">
        <v>1475</v>
      </c>
      <c r="N6">
        <v>252</v>
      </c>
      <c r="O6" s="64"/>
    </row>
    <row r="7" spans="1:15" x14ac:dyDescent="0.2">
      <c r="A7" s="8">
        <v>42004</v>
      </c>
      <c r="B7" t="s">
        <v>203</v>
      </c>
      <c r="C7">
        <v>53</v>
      </c>
      <c r="D7">
        <v>123</v>
      </c>
      <c r="E7">
        <v>168</v>
      </c>
      <c r="F7">
        <v>159</v>
      </c>
      <c r="G7">
        <v>202</v>
      </c>
      <c r="H7">
        <v>185</v>
      </c>
      <c r="I7">
        <v>200</v>
      </c>
      <c r="J7">
        <v>168</v>
      </c>
      <c r="K7">
        <v>176</v>
      </c>
      <c r="L7">
        <v>41</v>
      </c>
      <c r="M7">
        <v>1475</v>
      </c>
      <c r="N7">
        <v>242</v>
      </c>
      <c r="O7" s="7"/>
    </row>
    <row r="8" spans="1:15" x14ac:dyDescent="0.2">
      <c r="A8" s="8">
        <v>41639</v>
      </c>
      <c r="B8" t="s">
        <v>8</v>
      </c>
      <c r="C8">
        <v>13</v>
      </c>
      <c r="D8">
        <v>112</v>
      </c>
      <c r="E8">
        <v>172</v>
      </c>
      <c r="F8">
        <v>152</v>
      </c>
      <c r="G8">
        <v>184</v>
      </c>
      <c r="H8">
        <v>171</v>
      </c>
      <c r="I8">
        <v>178</v>
      </c>
      <c r="J8">
        <v>143</v>
      </c>
      <c r="K8">
        <v>186</v>
      </c>
      <c r="L8">
        <v>40</v>
      </c>
      <c r="M8">
        <v>1351</v>
      </c>
      <c r="N8">
        <v>235</v>
      </c>
      <c r="O8" s="7"/>
    </row>
    <row r="9" spans="1:15" x14ac:dyDescent="0.2">
      <c r="A9" s="8">
        <v>41639</v>
      </c>
      <c r="B9" t="s">
        <v>52</v>
      </c>
      <c r="C9">
        <v>59</v>
      </c>
      <c r="D9">
        <v>101</v>
      </c>
      <c r="E9">
        <v>127</v>
      </c>
      <c r="F9">
        <v>119</v>
      </c>
      <c r="G9">
        <v>144</v>
      </c>
      <c r="H9">
        <v>128</v>
      </c>
      <c r="I9">
        <v>154</v>
      </c>
      <c r="J9">
        <v>116</v>
      </c>
      <c r="K9">
        <v>145</v>
      </c>
      <c r="L9">
        <v>0</v>
      </c>
      <c r="M9">
        <v>1093</v>
      </c>
      <c r="N9">
        <v>216</v>
      </c>
      <c r="O9" s="7"/>
    </row>
    <row r="10" spans="1:15" x14ac:dyDescent="0.2">
      <c r="A10" s="8">
        <v>42004</v>
      </c>
      <c r="B10" t="s">
        <v>159</v>
      </c>
      <c r="C10">
        <v>16</v>
      </c>
      <c r="D10">
        <v>54</v>
      </c>
      <c r="E10">
        <v>104</v>
      </c>
      <c r="F10">
        <v>78</v>
      </c>
      <c r="G10">
        <v>140</v>
      </c>
      <c r="H10">
        <v>153</v>
      </c>
      <c r="I10">
        <v>144</v>
      </c>
      <c r="J10">
        <v>131</v>
      </c>
      <c r="K10">
        <v>133</v>
      </c>
      <c r="L10">
        <v>0</v>
      </c>
      <c r="M10">
        <v>953</v>
      </c>
      <c r="N10">
        <v>213</v>
      </c>
      <c r="O10" s="7"/>
    </row>
    <row r="11" spans="1:15" x14ac:dyDescent="0.2">
      <c r="A11" s="8">
        <v>42004</v>
      </c>
      <c r="B11" t="s">
        <v>204</v>
      </c>
      <c r="C11">
        <v>0</v>
      </c>
      <c r="D11">
        <v>108</v>
      </c>
      <c r="E11">
        <v>85</v>
      </c>
      <c r="F11">
        <v>68</v>
      </c>
      <c r="G11">
        <v>114</v>
      </c>
      <c r="H11">
        <v>143</v>
      </c>
      <c r="I11">
        <v>140</v>
      </c>
      <c r="J11">
        <v>118</v>
      </c>
      <c r="K11">
        <v>119</v>
      </c>
      <c r="L11">
        <v>27</v>
      </c>
      <c r="M11">
        <v>922</v>
      </c>
      <c r="N11">
        <v>235</v>
      </c>
      <c r="O11" s="7"/>
    </row>
    <row r="12" spans="1:15" x14ac:dyDescent="0.2">
      <c r="A12" s="8">
        <v>42004</v>
      </c>
      <c r="B12" t="s">
        <v>41</v>
      </c>
      <c r="C12">
        <v>77</v>
      </c>
      <c r="D12">
        <v>107</v>
      </c>
      <c r="E12">
        <v>126</v>
      </c>
      <c r="F12">
        <v>48</v>
      </c>
      <c r="G12">
        <v>137</v>
      </c>
      <c r="H12">
        <v>48</v>
      </c>
      <c r="I12">
        <v>129</v>
      </c>
      <c r="J12">
        <v>63</v>
      </c>
      <c r="K12">
        <v>125</v>
      </c>
      <c r="L12">
        <v>46</v>
      </c>
      <c r="M12">
        <v>906</v>
      </c>
      <c r="N12">
        <v>200</v>
      </c>
      <c r="O12" s="7"/>
    </row>
    <row r="13" spans="1:15" x14ac:dyDescent="0.2">
      <c r="A13" s="8">
        <v>42004</v>
      </c>
      <c r="B13" t="s">
        <v>88</v>
      </c>
      <c r="C13">
        <v>64</v>
      </c>
      <c r="D13">
        <v>103</v>
      </c>
      <c r="E13">
        <v>118</v>
      </c>
      <c r="F13">
        <v>40</v>
      </c>
      <c r="G13">
        <v>111</v>
      </c>
      <c r="H13">
        <v>64</v>
      </c>
      <c r="I13">
        <v>142</v>
      </c>
      <c r="J13">
        <v>54</v>
      </c>
      <c r="K13">
        <v>144</v>
      </c>
      <c r="L13">
        <v>23</v>
      </c>
      <c r="M13">
        <v>863</v>
      </c>
      <c r="N13">
        <v>213</v>
      </c>
    </row>
    <row r="14" spans="1:15" x14ac:dyDescent="0.2">
      <c r="A14" s="8">
        <v>42004</v>
      </c>
      <c r="B14" t="s">
        <v>193</v>
      </c>
      <c r="C14">
        <v>40</v>
      </c>
      <c r="D14">
        <v>69</v>
      </c>
      <c r="E14">
        <v>97</v>
      </c>
      <c r="F14">
        <v>100</v>
      </c>
      <c r="G14">
        <v>116</v>
      </c>
      <c r="H14">
        <v>116</v>
      </c>
      <c r="I14">
        <v>111</v>
      </c>
      <c r="J14">
        <v>102</v>
      </c>
      <c r="K14">
        <v>86</v>
      </c>
      <c r="L14">
        <v>8</v>
      </c>
      <c r="M14">
        <v>845</v>
      </c>
      <c r="N14">
        <v>258</v>
      </c>
      <c r="O14" s="7"/>
    </row>
    <row r="15" spans="1:15" x14ac:dyDescent="0.2">
      <c r="A15" s="8">
        <v>42004</v>
      </c>
      <c r="B15" t="s">
        <v>128</v>
      </c>
      <c r="C15">
        <v>0</v>
      </c>
      <c r="D15">
        <v>3</v>
      </c>
      <c r="E15">
        <v>95</v>
      </c>
      <c r="F15">
        <v>36</v>
      </c>
      <c r="G15">
        <v>148</v>
      </c>
      <c r="H15">
        <v>157</v>
      </c>
      <c r="I15">
        <v>153</v>
      </c>
      <c r="J15">
        <v>100</v>
      </c>
      <c r="K15">
        <v>111</v>
      </c>
      <c r="L15">
        <v>8</v>
      </c>
      <c r="M15">
        <v>811</v>
      </c>
      <c r="N15">
        <v>219</v>
      </c>
      <c r="O15" s="7"/>
    </row>
    <row r="16" spans="1:15" x14ac:dyDescent="0.2">
      <c r="A16" s="8">
        <v>42004</v>
      </c>
      <c r="B16" t="s">
        <v>206</v>
      </c>
      <c r="C16">
        <v>29</v>
      </c>
      <c r="D16">
        <v>45</v>
      </c>
      <c r="E16">
        <v>91</v>
      </c>
      <c r="F16">
        <v>90</v>
      </c>
      <c r="G16">
        <v>97</v>
      </c>
      <c r="H16">
        <v>70</v>
      </c>
      <c r="I16">
        <v>97</v>
      </c>
      <c r="J16">
        <v>58</v>
      </c>
      <c r="K16">
        <v>85</v>
      </c>
      <c r="L16">
        <v>21</v>
      </c>
      <c r="M16">
        <v>683</v>
      </c>
      <c r="N16">
        <v>183</v>
      </c>
      <c r="O16" s="7"/>
    </row>
    <row r="17" spans="1:15" x14ac:dyDescent="0.2">
      <c r="A17" s="8">
        <v>42004</v>
      </c>
      <c r="B17" t="s">
        <v>126</v>
      </c>
      <c r="C17">
        <v>25</v>
      </c>
      <c r="D17">
        <v>52</v>
      </c>
      <c r="E17">
        <v>86</v>
      </c>
      <c r="F17">
        <v>75</v>
      </c>
      <c r="G17">
        <v>88</v>
      </c>
      <c r="H17">
        <v>78</v>
      </c>
      <c r="I17">
        <v>117</v>
      </c>
      <c r="J17">
        <v>76</v>
      </c>
      <c r="K17">
        <v>84</v>
      </c>
      <c r="L17">
        <v>0</v>
      </c>
      <c r="M17">
        <v>681</v>
      </c>
      <c r="N17">
        <v>150</v>
      </c>
      <c r="O17" s="7"/>
    </row>
    <row r="18" spans="1:15" x14ac:dyDescent="0.2">
      <c r="A18" s="8">
        <v>42004</v>
      </c>
      <c r="B18" t="s">
        <v>197</v>
      </c>
      <c r="C18">
        <v>40</v>
      </c>
      <c r="D18">
        <v>58</v>
      </c>
      <c r="E18">
        <v>82</v>
      </c>
      <c r="F18">
        <v>128</v>
      </c>
      <c r="G18">
        <v>77</v>
      </c>
      <c r="H18">
        <v>56</v>
      </c>
      <c r="I18">
        <v>72</v>
      </c>
      <c r="J18">
        <v>71</v>
      </c>
      <c r="K18">
        <v>85</v>
      </c>
      <c r="L18">
        <v>11</v>
      </c>
      <c r="M18">
        <v>680</v>
      </c>
      <c r="N18">
        <v>195</v>
      </c>
      <c r="O18" s="7"/>
    </row>
    <row r="19" spans="1:15" x14ac:dyDescent="0.2">
      <c r="A19" s="8">
        <v>42004</v>
      </c>
      <c r="B19" t="s">
        <v>130</v>
      </c>
      <c r="C19">
        <v>35</v>
      </c>
      <c r="D19">
        <v>51</v>
      </c>
      <c r="E19">
        <v>77</v>
      </c>
      <c r="F19">
        <v>50</v>
      </c>
      <c r="G19">
        <v>80</v>
      </c>
      <c r="H19">
        <v>50</v>
      </c>
      <c r="I19">
        <v>75</v>
      </c>
      <c r="J19">
        <v>68</v>
      </c>
      <c r="K19">
        <v>85</v>
      </c>
      <c r="L19">
        <v>30</v>
      </c>
      <c r="M19">
        <v>601</v>
      </c>
      <c r="N19">
        <v>144</v>
      </c>
      <c r="O19" s="7"/>
    </row>
    <row r="20" spans="1:15" x14ac:dyDescent="0.2">
      <c r="A20" s="8">
        <v>42004</v>
      </c>
      <c r="B20" t="s">
        <v>110</v>
      </c>
      <c r="C20">
        <v>54</v>
      </c>
      <c r="D20">
        <v>32</v>
      </c>
      <c r="E20">
        <v>137</v>
      </c>
      <c r="F20">
        <v>9</v>
      </c>
      <c r="G20">
        <v>95</v>
      </c>
      <c r="H20">
        <v>33</v>
      </c>
      <c r="I20">
        <v>90</v>
      </c>
      <c r="J20">
        <v>21</v>
      </c>
      <c r="K20">
        <v>95</v>
      </c>
      <c r="L20">
        <v>0</v>
      </c>
      <c r="M20">
        <v>566</v>
      </c>
      <c r="N20">
        <v>189</v>
      </c>
      <c r="O20" s="7"/>
    </row>
    <row r="21" spans="1:15" x14ac:dyDescent="0.2">
      <c r="A21" s="8">
        <v>42004</v>
      </c>
      <c r="B21" t="s">
        <v>101</v>
      </c>
      <c r="C21">
        <v>27</v>
      </c>
      <c r="D21">
        <v>27</v>
      </c>
      <c r="E21">
        <v>49</v>
      </c>
      <c r="F21">
        <v>53</v>
      </c>
      <c r="G21">
        <v>71</v>
      </c>
      <c r="H21">
        <v>44</v>
      </c>
      <c r="I21">
        <v>77</v>
      </c>
      <c r="J21">
        <v>49</v>
      </c>
      <c r="K21">
        <v>103</v>
      </c>
      <c r="L21">
        <v>58</v>
      </c>
      <c r="M21">
        <v>558</v>
      </c>
      <c r="N21">
        <v>175</v>
      </c>
      <c r="O21" s="7"/>
    </row>
    <row r="22" spans="1:15" x14ac:dyDescent="0.2">
      <c r="A22" s="8">
        <v>41639</v>
      </c>
      <c r="B22" t="s">
        <v>111</v>
      </c>
      <c r="C22">
        <v>26</v>
      </c>
      <c r="D22">
        <v>38</v>
      </c>
      <c r="E22">
        <v>40</v>
      </c>
      <c r="F22">
        <v>57</v>
      </c>
      <c r="G22">
        <v>83</v>
      </c>
      <c r="H22">
        <v>57</v>
      </c>
      <c r="I22">
        <v>83</v>
      </c>
      <c r="J22">
        <v>77</v>
      </c>
      <c r="K22">
        <v>64</v>
      </c>
      <c r="L22">
        <v>23</v>
      </c>
      <c r="M22">
        <v>548</v>
      </c>
      <c r="N22">
        <v>149</v>
      </c>
      <c r="O22" s="7"/>
    </row>
    <row r="23" spans="1:15" x14ac:dyDescent="0.2">
      <c r="A23" s="8">
        <v>42004</v>
      </c>
      <c r="B23" t="s">
        <v>185</v>
      </c>
      <c r="C23">
        <v>52</v>
      </c>
      <c r="D23">
        <v>61</v>
      </c>
      <c r="E23">
        <v>84</v>
      </c>
      <c r="F23">
        <v>45</v>
      </c>
      <c r="G23">
        <v>110</v>
      </c>
      <c r="H23">
        <v>29</v>
      </c>
      <c r="I23">
        <v>40</v>
      </c>
      <c r="J23">
        <v>4</v>
      </c>
      <c r="K23">
        <v>85</v>
      </c>
      <c r="L23">
        <v>25</v>
      </c>
      <c r="M23">
        <v>535</v>
      </c>
      <c r="N23">
        <v>164</v>
      </c>
      <c r="O23" s="7"/>
    </row>
    <row r="24" spans="1:15" x14ac:dyDescent="0.2">
      <c r="A24" s="8">
        <v>42004</v>
      </c>
      <c r="B24" t="s">
        <v>207</v>
      </c>
      <c r="C24">
        <v>36</v>
      </c>
      <c r="D24">
        <v>38</v>
      </c>
      <c r="E24">
        <v>51</v>
      </c>
      <c r="F24">
        <v>73</v>
      </c>
      <c r="G24">
        <v>72</v>
      </c>
      <c r="H24">
        <v>52</v>
      </c>
      <c r="I24">
        <v>53</v>
      </c>
      <c r="J24">
        <v>30</v>
      </c>
      <c r="K24">
        <v>111</v>
      </c>
      <c r="L24">
        <v>12</v>
      </c>
      <c r="M24">
        <v>528</v>
      </c>
      <c r="N24">
        <v>165</v>
      </c>
      <c r="O24" s="7"/>
    </row>
    <row r="25" spans="1:15" x14ac:dyDescent="0.2">
      <c r="A25" s="8">
        <v>42004</v>
      </c>
      <c r="B25" t="s">
        <v>208</v>
      </c>
      <c r="C25">
        <v>11</v>
      </c>
      <c r="D25">
        <v>57</v>
      </c>
      <c r="E25">
        <v>83</v>
      </c>
      <c r="F25">
        <v>65</v>
      </c>
      <c r="G25">
        <v>31</v>
      </c>
      <c r="H25">
        <v>38</v>
      </c>
      <c r="I25">
        <v>75</v>
      </c>
      <c r="J25">
        <v>6</v>
      </c>
      <c r="K25">
        <v>58</v>
      </c>
      <c r="L25">
        <v>11</v>
      </c>
      <c r="M25">
        <v>435</v>
      </c>
      <c r="N25">
        <v>187</v>
      </c>
      <c r="O25" s="7"/>
    </row>
    <row r="26" spans="1:15" x14ac:dyDescent="0.2">
      <c r="A26" s="8">
        <v>42004</v>
      </c>
      <c r="B26" t="s">
        <v>199</v>
      </c>
      <c r="C26">
        <v>33</v>
      </c>
      <c r="D26">
        <v>40</v>
      </c>
      <c r="E26">
        <v>65</v>
      </c>
      <c r="F26">
        <v>39</v>
      </c>
      <c r="G26">
        <v>72</v>
      </c>
      <c r="H26">
        <v>29</v>
      </c>
      <c r="I26">
        <v>65</v>
      </c>
      <c r="J26">
        <v>11</v>
      </c>
      <c r="K26">
        <v>59</v>
      </c>
      <c r="L26">
        <v>10</v>
      </c>
      <c r="M26">
        <v>423</v>
      </c>
      <c r="N26">
        <v>120</v>
      </c>
      <c r="O26" s="7"/>
    </row>
    <row r="27" spans="1:15" x14ac:dyDescent="0.2">
      <c r="A27" s="8">
        <v>42004</v>
      </c>
      <c r="B27" t="s">
        <v>164</v>
      </c>
      <c r="C27">
        <v>1</v>
      </c>
      <c r="D27">
        <v>31</v>
      </c>
      <c r="E27">
        <v>45</v>
      </c>
      <c r="F27">
        <v>45</v>
      </c>
      <c r="G27">
        <v>74</v>
      </c>
      <c r="H27">
        <v>41</v>
      </c>
      <c r="I27">
        <v>59</v>
      </c>
      <c r="J27">
        <v>26</v>
      </c>
      <c r="K27">
        <v>43</v>
      </c>
      <c r="L27">
        <v>0</v>
      </c>
      <c r="M27">
        <v>365</v>
      </c>
      <c r="N27">
        <v>114</v>
      </c>
      <c r="O27" s="7"/>
    </row>
    <row r="28" spans="1:15" x14ac:dyDescent="0.2">
      <c r="A28" s="8">
        <v>42004</v>
      </c>
      <c r="B28" t="s">
        <v>205</v>
      </c>
      <c r="C28">
        <v>0</v>
      </c>
      <c r="D28">
        <v>15</v>
      </c>
      <c r="E28">
        <v>1</v>
      </c>
      <c r="F28">
        <v>3</v>
      </c>
      <c r="G28">
        <v>35</v>
      </c>
      <c r="H28">
        <v>70</v>
      </c>
      <c r="I28">
        <v>129</v>
      </c>
      <c r="J28">
        <v>35</v>
      </c>
      <c r="K28">
        <v>11</v>
      </c>
      <c r="L28">
        <v>2</v>
      </c>
      <c r="M28">
        <v>301</v>
      </c>
      <c r="N28">
        <v>209</v>
      </c>
      <c r="O28" s="7"/>
    </row>
    <row r="29" spans="1:15" x14ac:dyDescent="0.2">
      <c r="A29" s="8">
        <v>42004</v>
      </c>
      <c r="B29" t="s">
        <v>162</v>
      </c>
      <c r="C29">
        <v>4</v>
      </c>
      <c r="D29">
        <v>18</v>
      </c>
      <c r="E29">
        <v>46</v>
      </c>
      <c r="F29">
        <v>19</v>
      </c>
      <c r="G29">
        <v>63</v>
      </c>
      <c r="H29">
        <v>22</v>
      </c>
      <c r="I29">
        <v>39</v>
      </c>
      <c r="J29">
        <v>14</v>
      </c>
      <c r="K29">
        <v>21</v>
      </c>
      <c r="L29">
        <v>13</v>
      </c>
      <c r="M29">
        <v>259</v>
      </c>
      <c r="N29">
        <v>93</v>
      </c>
      <c r="O29" s="7"/>
    </row>
    <row r="30" spans="1:15" x14ac:dyDescent="0.2">
      <c r="A30" s="8">
        <v>42004</v>
      </c>
      <c r="B30" t="s">
        <v>195</v>
      </c>
      <c r="C30">
        <v>35</v>
      </c>
      <c r="D30">
        <v>21</v>
      </c>
      <c r="E30">
        <v>19</v>
      </c>
      <c r="F30">
        <v>18</v>
      </c>
      <c r="G30">
        <v>54</v>
      </c>
      <c r="H30">
        <v>24</v>
      </c>
      <c r="I30">
        <v>44</v>
      </c>
      <c r="J30">
        <v>7</v>
      </c>
      <c r="K30">
        <v>21</v>
      </c>
      <c r="L30">
        <v>5</v>
      </c>
      <c r="M30">
        <v>248</v>
      </c>
      <c r="N30">
        <v>101</v>
      </c>
      <c r="O30" s="7"/>
    </row>
    <row r="31" spans="1:15" x14ac:dyDescent="0.2">
      <c r="A31" s="8">
        <v>42004</v>
      </c>
      <c r="B31" t="s">
        <v>161</v>
      </c>
      <c r="C31">
        <v>2</v>
      </c>
      <c r="D31">
        <v>14</v>
      </c>
      <c r="E31">
        <v>31</v>
      </c>
      <c r="F31">
        <v>27</v>
      </c>
      <c r="G31">
        <v>40</v>
      </c>
      <c r="H31">
        <v>18</v>
      </c>
      <c r="I31">
        <v>19</v>
      </c>
      <c r="J31">
        <v>66</v>
      </c>
      <c r="K31">
        <v>9</v>
      </c>
      <c r="L31">
        <v>18</v>
      </c>
      <c r="M31">
        <v>244</v>
      </c>
      <c r="N31">
        <v>76</v>
      </c>
      <c r="O31" s="7"/>
    </row>
    <row r="32" spans="1:15" x14ac:dyDescent="0.2">
      <c r="A32" s="8">
        <v>42004</v>
      </c>
      <c r="B32" t="s">
        <v>190</v>
      </c>
      <c r="C32">
        <v>14</v>
      </c>
      <c r="D32">
        <v>25</v>
      </c>
      <c r="E32">
        <v>44</v>
      </c>
      <c r="F32">
        <v>12</v>
      </c>
      <c r="G32">
        <v>55</v>
      </c>
      <c r="H32">
        <v>11</v>
      </c>
      <c r="I32">
        <v>43</v>
      </c>
      <c r="J32">
        <v>6</v>
      </c>
      <c r="K32">
        <v>27</v>
      </c>
      <c r="L32">
        <v>1</v>
      </c>
      <c r="M32">
        <v>238</v>
      </c>
      <c r="N32">
        <v>95</v>
      </c>
      <c r="O32" s="7"/>
    </row>
    <row r="33" spans="1:15" x14ac:dyDescent="0.2">
      <c r="A33" t="s">
        <v>27</v>
      </c>
      <c r="C33" s="9">
        <v>34.366666666666667</v>
      </c>
      <c r="D33" s="9">
        <v>63.133333333333333</v>
      </c>
      <c r="E33" s="9">
        <v>94.166666666666671</v>
      </c>
      <c r="F33" s="9">
        <v>77.63333333333334</v>
      </c>
      <c r="G33" s="9">
        <v>112.7</v>
      </c>
      <c r="H33" s="9">
        <v>91.63333333333334</v>
      </c>
      <c r="I33" s="9">
        <v>113.3</v>
      </c>
      <c r="J33" s="9">
        <v>79.7</v>
      </c>
      <c r="K33" s="9">
        <v>100.8</v>
      </c>
      <c r="L33" s="9">
        <v>21.866666666666667</v>
      </c>
      <c r="M33" s="9">
        <v>789.3</v>
      </c>
      <c r="N33" s="9">
        <v>185.4</v>
      </c>
      <c r="O33" s="7"/>
    </row>
    <row r="34" spans="1:15" x14ac:dyDescent="0.2">
      <c r="A34" t="s">
        <v>132</v>
      </c>
      <c r="C34" s="45">
        <v>0.9</v>
      </c>
      <c r="D34" s="45">
        <v>1</v>
      </c>
      <c r="E34" s="45">
        <v>1</v>
      </c>
      <c r="F34" s="45">
        <v>1</v>
      </c>
      <c r="G34" s="45">
        <v>1</v>
      </c>
      <c r="H34" s="45">
        <v>1</v>
      </c>
      <c r="I34" s="45">
        <v>1</v>
      </c>
      <c r="J34" s="45">
        <v>1</v>
      </c>
      <c r="K34" s="45">
        <v>1</v>
      </c>
      <c r="L34" s="45">
        <v>0.83333333333333337</v>
      </c>
      <c r="O34" s="7"/>
    </row>
    <row r="35" spans="1:15" x14ac:dyDescent="0.2">
      <c r="O35" s="7"/>
    </row>
    <row r="36" spans="1:15" x14ac:dyDescent="0.2">
      <c r="G36" s="66"/>
      <c r="O36" s="7"/>
    </row>
    <row r="37" spans="1:15" x14ac:dyDescent="0.2">
      <c r="O37" s="7"/>
    </row>
    <row r="38" spans="1:15" x14ac:dyDescent="0.2">
      <c r="O38" s="7"/>
    </row>
    <row r="39" spans="1:15" x14ac:dyDescent="0.2">
      <c r="G39" s="37"/>
      <c r="O39" s="7"/>
    </row>
    <row r="40" spans="1:15" x14ac:dyDescent="0.2">
      <c r="O40" s="7"/>
    </row>
    <row r="41" spans="1:15" x14ac:dyDescent="0.2">
      <c r="O41" s="7"/>
    </row>
    <row r="42" spans="1:15" x14ac:dyDescent="0.2">
      <c r="O42" s="7"/>
    </row>
    <row r="43" spans="1:15" x14ac:dyDescent="0.2">
      <c r="O43" s="7"/>
    </row>
    <row r="44" spans="1:15" x14ac:dyDescent="0.2">
      <c r="O44" s="7"/>
    </row>
    <row r="45" spans="1:15" x14ac:dyDescent="0.2">
      <c r="O45" s="7"/>
    </row>
    <row r="46" spans="1:15" x14ac:dyDescent="0.2">
      <c r="O46" s="7"/>
    </row>
    <row r="47" spans="1:15" x14ac:dyDescent="0.2">
      <c r="O47" s="7"/>
    </row>
    <row r="48" spans="1:15" x14ac:dyDescent="0.2">
      <c r="O48" s="7"/>
    </row>
    <row r="49" spans="15:17" x14ac:dyDescent="0.2">
      <c r="O49" s="7"/>
    </row>
    <row r="50" spans="15:17" x14ac:dyDescent="0.2">
      <c r="O50" s="7"/>
    </row>
    <row r="51" spans="15:17" x14ac:dyDescent="0.2">
      <c r="O51" s="7"/>
    </row>
    <row r="52" spans="15:17" x14ac:dyDescent="0.2">
      <c r="O52" s="7"/>
    </row>
    <row r="53" spans="15:17" x14ac:dyDescent="0.2">
      <c r="O53" s="7"/>
    </row>
    <row r="62" spans="15:17" x14ac:dyDescent="0.2">
      <c r="Q62" s="36"/>
    </row>
  </sheetData>
  <phoneticPr fontId="0" type="noConversion"/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25"/>
  <sheetViews>
    <sheetView workbookViewId="0">
      <selection activeCell="A2" sqref="A2"/>
    </sheetView>
  </sheetViews>
  <sheetFormatPr defaultRowHeight="12.75" x14ac:dyDescent="0.2"/>
  <cols>
    <col min="3" max="12" width="6.28515625" customWidth="1"/>
    <col min="13" max="13" width="7.140625" customWidth="1"/>
    <col min="14" max="14" width="6.85546875" customWidth="1"/>
  </cols>
  <sheetData>
    <row r="1" spans="1:14" ht="24" customHeight="1" x14ac:dyDescent="0.2">
      <c r="A1" s="17" t="s">
        <v>211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68" t="s">
        <v>4</v>
      </c>
      <c r="N2" s="2" t="s">
        <v>5</v>
      </c>
    </row>
    <row r="3" spans="1:14" x14ac:dyDescent="0.2">
      <c r="A3" s="8">
        <v>42369</v>
      </c>
      <c r="B3" t="s">
        <v>183</v>
      </c>
      <c r="C3">
        <v>26</v>
      </c>
      <c r="D3">
        <v>139</v>
      </c>
      <c r="E3">
        <v>204</v>
      </c>
      <c r="F3">
        <v>199</v>
      </c>
      <c r="G3">
        <v>236</v>
      </c>
      <c r="H3">
        <v>231</v>
      </c>
      <c r="I3">
        <v>242</v>
      </c>
      <c r="J3">
        <v>231</v>
      </c>
      <c r="K3">
        <v>225</v>
      </c>
      <c r="L3">
        <v>67</v>
      </c>
      <c r="M3">
        <v>1800</v>
      </c>
      <c r="N3">
        <v>254</v>
      </c>
    </row>
    <row r="4" spans="1:14" x14ac:dyDescent="0.2">
      <c r="A4" s="8">
        <v>42369</v>
      </c>
      <c r="B4" t="s">
        <v>41</v>
      </c>
      <c r="C4">
        <v>60</v>
      </c>
      <c r="D4">
        <v>114</v>
      </c>
      <c r="E4">
        <v>174</v>
      </c>
      <c r="F4">
        <v>164</v>
      </c>
      <c r="G4">
        <v>220</v>
      </c>
      <c r="H4">
        <v>216</v>
      </c>
      <c r="I4">
        <v>221</v>
      </c>
      <c r="J4">
        <v>218</v>
      </c>
      <c r="K4">
        <v>209</v>
      </c>
      <c r="L4">
        <v>49</v>
      </c>
      <c r="M4">
        <v>1645</v>
      </c>
      <c r="N4">
        <v>253</v>
      </c>
    </row>
    <row r="5" spans="1:14" x14ac:dyDescent="0.2">
      <c r="A5" s="8">
        <v>42369</v>
      </c>
      <c r="B5" t="s">
        <v>123</v>
      </c>
      <c r="C5">
        <v>70</v>
      </c>
      <c r="D5">
        <v>129</v>
      </c>
      <c r="E5">
        <v>172</v>
      </c>
      <c r="F5">
        <v>177</v>
      </c>
      <c r="G5">
        <v>216</v>
      </c>
      <c r="H5">
        <v>199</v>
      </c>
      <c r="I5">
        <v>221</v>
      </c>
      <c r="J5">
        <v>192</v>
      </c>
      <c r="K5">
        <v>201</v>
      </c>
      <c r="L5">
        <v>63</v>
      </c>
      <c r="M5">
        <v>1640</v>
      </c>
      <c r="N5">
        <v>249</v>
      </c>
    </row>
    <row r="6" spans="1:14" x14ac:dyDescent="0.2">
      <c r="A6" s="8">
        <v>42369</v>
      </c>
      <c r="B6" t="s">
        <v>203</v>
      </c>
      <c r="C6">
        <v>37</v>
      </c>
      <c r="D6">
        <v>125</v>
      </c>
      <c r="E6">
        <v>167</v>
      </c>
      <c r="F6">
        <v>148</v>
      </c>
      <c r="G6">
        <v>211</v>
      </c>
      <c r="H6">
        <v>186</v>
      </c>
      <c r="I6">
        <v>206</v>
      </c>
      <c r="J6">
        <v>193</v>
      </c>
      <c r="K6">
        <v>192</v>
      </c>
      <c r="L6">
        <v>31</v>
      </c>
      <c r="M6">
        <v>1496</v>
      </c>
      <c r="N6">
        <v>245</v>
      </c>
    </row>
    <row r="7" spans="1:14" x14ac:dyDescent="0.2">
      <c r="A7" s="8">
        <v>42369</v>
      </c>
      <c r="B7" t="s">
        <v>10</v>
      </c>
      <c r="C7">
        <v>48</v>
      </c>
      <c r="D7">
        <v>75</v>
      </c>
      <c r="E7">
        <v>118</v>
      </c>
      <c r="F7">
        <v>142</v>
      </c>
      <c r="G7">
        <v>173</v>
      </c>
      <c r="H7">
        <v>174</v>
      </c>
      <c r="I7">
        <v>187</v>
      </c>
      <c r="J7">
        <v>141</v>
      </c>
      <c r="K7">
        <v>160</v>
      </c>
      <c r="L7">
        <v>40</v>
      </c>
      <c r="M7">
        <f>SUM(C7:L7)</f>
        <v>1258</v>
      </c>
      <c r="N7">
        <v>235</v>
      </c>
    </row>
    <row r="8" spans="1:14" x14ac:dyDescent="0.2">
      <c r="A8" s="8">
        <v>42369</v>
      </c>
      <c r="B8" t="s">
        <v>52</v>
      </c>
      <c r="C8">
        <v>56</v>
      </c>
      <c r="D8">
        <v>87</v>
      </c>
      <c r="E8">
        <v>122</v>
      </c>
      <c r="F8">
        <v>120</v>
      </c>
      <c r="G8">
        <v>158</v>
      </c>
      <c r="H8">
        <v>158</v>
      </c>
      <c r="I8">
        <v>157</v>
      </c>
      <c r="J8">
        <v>149</v>
      </c>
      <c r="K8">
        <v>179</v>
      </c>
      <c r="L8">
        <v>0</v>
      </c>
      <c r="M8">
        <v>1186</v>
      </c>
      <c r="N8">
        <v>227</v>
      </c>
    </row>
    <row r="9" spans="1:14" x14ac:dyDescent="0.2">
      <c r="A9" s="8">
        <v>42369</v>
      </c>
      <c r="B9" t="s">
        <v>182</v>
      </c>
      <c r="C9">
        <v>58</v>
      </c>
      <c r="D9">
        <v>74</v>
      </c>
      <c r="E9">
        <v>91</v>
      </c>
      <c r="F9">
        <v>108</v>
      </c>
      <c r="G9">
        <v>172</v>
      </c>
      <c r="H9">
        <v>161</v>
      </c>
      <c r="I9">
        <v>157</v>
      </c>
      <c r="J9">
        <v>133</v>
      </c>
      <c r="K9">
        <v>140</v>
      </c>
      <c r="L9">
        <v>54</v>
      </c>
      <c r="M9">
        <v>1148</v>
      </c>
      <c r="N9">
        <v>238</v>
      </c>
    </row>
    <row r="10" spans="1:14" x14ac:dyDescent="0.2">
      <c r="A10" s="8">
        <v>42369</v>
      </c>
      <c r="B10" t="s">
        <v>204</v>
      </c>
      <c r="C10">
        <v>29</v>
      </c>
      <c r="D10">
        <v>40</v>
      </c>
      <c r="E10">
        <v>62</v>
      </c>
      <c r="F10">
        <v>75</v>
      </c>
      <c r="G10">
        <v>155</v>
      </c>
      <c r="H10">
        <v>114</v>
      </c>
      <c r="I10">
        <v>121</v>
      </c>
      <c r="J10">
        <v>100</v>
      </c>
      <c r="K10">
        <v>90</v>
      </c>
      <c r="L10">
        <v>31</v>
      </c>
      <c r="M10">
        <v>817</v>
      </c>
      <c r="N10">
        <v>221</v>
      </c>
    </row>
    <row r="11" spans="1:14" x14ac:dyDescent="0.2">
      <c r="A11" s="8">
        <v>42369</v>
      </c>
      <c r="B11" t="s">
        <v>193</v>
      </c>
      <c r="C11">
        <v>71</v>
      </c>
      <c r="D11">
        <v>60</v>
      </c>
      <c r="E11">
        <v>80</v>
      </c>
      <c r="F11">
        <v>67</v>
      </c>
      <c r="G11">
        <v>89</v>
      </c>
      <c r="H11">
        <v>103</v>
      </c>
      <c r="I11">
        <v>114</v>
      </c>
      <c r="J11">
        <v>80</v>
      </c>
      <c r="K11">
        <v>110</v>
      </c>
      <c r="L11">
        <v>15</v>
      </c>
      <c r="M11">
        <v>789</v>
      </c>
      <c r="N11">
        <v>260</v>
      </c>
    </row>
    <row r="12" spans="1:14" x14ac:dyDescent="0.2">
      <c r="A12" s="8">
        <v>42369</v>
      </c>
      <c r="B12" t="s">
        <v>110</v>
      </c>
      <c r="C12">
        <v>69</v>
      </c>
      <c r="D12">
        <v>56</v>
      </c>
      <c r="E12">
        <v>104</v>
      </c>
      <c r="F12">
        <v>89</v>
      </c>
      <c r="G12">
        <v>113</v>
      </c>
      <c r="H12">
        <v>51</v>
      </c>
      <c r="I12">
        <v>86</v>
      </c>
      <c r="J12">
        <v>55</v>
      </c>
      <c r="K12">
        <v>101</v>
      </c>
      <c r="L12">
        <v>14</v>
      </c>
      <c r="M12">
        <v>738</v>
      </c>
      <c r="N12">
        <v>182</v>
      </c>
    </row>
    <row r="13" spans="1:14" x14ac:dyDescent="0.2">
      <c r="A13" s="23">
        <v>42369</v>
      </c>
      <c r="B13" t="s">
        <v>130</v>
      </c>
      <c r="C13">
        <v>38</v>
      </c>
      <c r="D13">
        <v>52</v>
      </c>
      <c r="E13">
        <v>70</v>
      </c>
      <c r="F13">
        <v>49</v>
      </c>
      <c r="G13">
        <v>94</v>
      </c>
      <c r="H13">
        <v>63</v>
      </c>
      <c r="I13">
        <v>74</v>
      </c>
      <c r="J13">
        <v>78</v>
      </c>
      <c r="K13">
        <v>92</v>
      </c>
      <c r="L13">
        <v>36</v>
      </c>
      <c r="M13">
        <v>646</v>
      </c>
      <c r="N13">
        <v>158</v>
      </c>
    </row>
    <row r="14" spans="1:14" x14ac:dyDescent="0.2">
      <c r="A14" s="8">
        <v>42369</v>
      </c>
      <c r="B14" t="s">
        <v>159</v>
      </c>
      <c r="C14">
        <v>0</v>
      </c>
      <c r="D14">
        <v>5</v>
      </c>
      <c r="E14">
        <v>90</v>
      </c>
      <c r="F14">
        <v>39</v>
      </c>
      <c r="G14">
        <v>64</v>
      </c>
      <c r="H14">
        <v>85</v>
      </c>
      <c r="I14">
        <v>138</v>
      </c>
      <c r="J14">
        <v>105</v>
      </c>
      <c r="K14">
        <v>119</v>
      </c>
      <c r="L14">
        <v>0</v>
      </c>
      <c r="M14">
        <v>645</v>
      </c>
      <c r="N14">
        <v>207</v>
      </c>
    </row>
    <row r="15" spans="1:14" x14ac:dyDescent="0.2">
      <c r="A15" s="8">
        <v>42369</v>
      </c>
      <c r="B15" t="s">
        <v>128</v>
      </c>
      <c r="C15">
        <v>0</v>
      </c>
      <c r="D15">
        <v>0</v>
      </c>
      <c r="E15">
        <v>77</v>
      </c>
      <c r="F15">
        <v>32</v>
      </c>
      <c r="G15">
        <v>118</v>
      </c>
      <c r="H15">
        <v>114</v>
      </c>
      <c r="I15">
        <v>126</v>
      </c>
      <c r="J15">
        <v>69</v>
      </c>
      <c r="K15">
        <v>99</v>
      </c>
      <c r="L15">
        <v>0</v>
      </c>
      <c r="M15">
        <v>635</v>
      </c>
      <c r="N15">
        <v>196</v>
      </c>
    </row>
    <row r="16" spans="1:14" x14ac:dyDescent="0.2">
      <c r="A16" s="8">
        <v>42369</v>
      </c>
      <c r="B16" t="s">
        <v>126</v>
      </c>
      <c r="C16">
        <v>24</v>
      </c>
      <c r="D16">
        <v>46</v>
      </c>
      <c r="E16">
        <v>69</v>
      </c>
      <c r="F16">
        <v>66</v>
      </c>
      <c r="G16">
        <v>84</v>
      </c>
      <c r="H16">
        <v>82</v>
      </c>
      <c r="I16">
        <v>99</v>
      </c>
      <c r="J16">
        <v>77</v>
      </c>
      <c r="K16">
        <v>79</v>
      </c>
      <c r="L16">
        <v>1</v>
      </c>
      <c r="M16">
        <v>627</v>
      </c>
      <c r="N16">
        <v>144</v>
      </c>
    </row>
    <row r="17" spans="1:14" x14ac:dyDescent="0.2">
      <c r="A17" s="8">
        <v>42369</v>
      </c>
      <c r="B17" t="s">
        <v>111</v>
      </c>
      <c r="C17">
        <v>30</v>
      </c>
      <c r="D17">
        <v>33</v>
      </c>
      <c r="E17">
        <v>47</v>
      </c>
      <c r="F17">
        <v>51</v>
      </c>
      <c r="G17">
        <v>101</v>
      </c>
      <c r="H17">
        <v>76</v>
      </c>
      <c r="I17">
        <v>98</v>
      </c>
      <c r="J17">
        <v>66</v>
      </c>
      <c r="K17">
        <v>90</v>
      </c>
      <c r="L17">
        <v>26</v>
      </c>
      <c r="M17">
        <v>618</v>
      </c>
      <c r="N17">
        <v>159</v>
      </c>
    </row>
    <row r="18" spans="1:14" x14ac:dyDescent="0.2">
      <c r="A18" s="8">
        <v>42369</v>
      </c>
      <c r="B18" t="s">
        <v>8</v>
      </c>
      <c r="C18">
        <v>69</v>
      </c>
      <c r="D18">
        <v>53</v>
      </c>
      <c r="E18">
        <v>73</v>
      </c>
      <c r="F18">
        <v>3</v>
      </c>
      <c r="G18">
        <v>94</v>
      </c>
      <c r="H18">
        <v>13</v>
      </c>
      <c r="I18">
        <v>81</v>
      </c>
      <c r="J18">
        <v>29</v>
      </c>
      <c r="K18">
        <v>162</v>
      </c>
      <c r="L18">
        <v>26</v>
      </c>
      <c r="M18">
        <v>603</v>
      </c>
      <c r="N18">
        <v>183</v>
      </c>
    </row>
    <row r="19" spans="1:14" x14ac:dyDescent="0.2">
      <c r="A19" s="8">
        <v>42369</v>
      </c>
      <c r="B19" t="s">
        <v>185</v>
      </c>
      <c r="C19">
        <v>50</v>
      </c>
      <c r="D19">
        <v>54</v>
      </c>
      <c r="E19">
        <v>84</v>
      </c>
      <c r="F19">
        <v>43</v>
      </c>
      <c r="G19">
        <v>105</v>
      </c>
      <c r="H19">
        <v>13</v>
      </c>
      <c r="I19">
        <v>87</v>
      </c>
      <c r="J19">
        <v>6</v>
      </c>
      <c r="K19">
        <v>82</v>
      </c>
      <c r="L19">
        <v>9</v>
      </c>
      <c r="M19">
        <v>533</v>
      </c>
      <c r="N19">
        <v>167</v>
      </c>
    </row>
    <row r="20" spans="1:14" x14ac:dyDescent="0.2">
      <c r="A20" s="8">
        <v>42369</v>
      </c>
      <c r="B20" t="s">
        <v>164</v>
      </c>
      <c r="C20">
        <v>3</v>
      </c>
      <c r="D20">
        <v>3</v>
      </c>
      <c r="E20">
        <v>45</v>
      </c>
      <c r="F20">
        <v>30</v>
      </c>
      <c r="G20">
        <v>76</v>
      </c>
      <c r="H20">
        <v>48</v>
      </c>
      <c r="I20">
        <v>84</v>
      </c>
      <c r="J20">
        <v>29</v>
      </c>
      <c r="K20">
        <v>67</v>
      </c>
      <c r="L20">
        <v>0</v>
      </c>
      <c r="M20">
        <v>385</v>
      </c>
      <c r="N20">
        <v>125</v>
      </c>
    </row>
    <row r="21" spans="1:14" x14ac:dyDescent="0.2">
      <c r="A21" s="8">
        <v>42369</v>
      </c>
      <c r="B21" t="s">
        <v>197</v>
      </c>
      <c r="C21">
        <v>17</v>
      </c>
      <c r="D21">
        <v>25</v>
      </c>
      <c r="E21">
        <v>46</v>
      </c>
      <c r="F21">
        <v>80</v>
      </c>
      <c r="G21">
        <v>24</v>
      </c>
      <c r="H21">
        <v>51</v>
      </c>
      <c r="I21">
        <v>25</v>
      </c>
      <c r="J21">
        <v>33</v>
      </c>
      <c r="K21">
        <v>22</v>
      </c>
      <c r="L21">
        <v>0</v>
      </c>
      <c r="M21">
        <v>323</v>
      </c>
      <c r="N21">
        <v>123</v>
      </c>
    </row>
    <row r="22" spans="1:14" x14ac:dyDescent="0.2">
      <c r="A22" s="8">
        <v>42369</v>
      </c>
      <c r="B22" t="s">
        <v>161</v>
      </c>
      <c r="C22">
        <v>13</v>
      </c>
      <c r="D22">
        <v>29</v>
      </c>
      <c r="E22">
        <v>29</v>
      </c>
      <c r="F22">
        <v>14</v>
      </c>
      <c r="G22">
        <v>42</v>
      </c>
      <c r="H22">
        <v>17</v>
      </c>
      <c r="I22">
        <v>28</v>
      </c>
      <c r="J22">
        <v>64</v>
      </c>
      <c r="K22">
        <v>37</v>
      </c>
      <c r="L22">
        <v>12</v>
      </c>
      <c r="M22">
        <v>285</v>
      </c>
      <c r="N22">
        <v>85</v>
      </c>
    </row>
    <row r="23" spans="1:14" x14ac:dyDescent="0.2">
      <c r="A23" s="8">
        <v>42369</v>
      </c>
      <c r="B23" t="s">
        <v>190</v>
      </c>
      <c r="C23">
        <v>14</v>
      </c>
      <c r="D23">
        <v>21</v>
      </c>
      <c r="E23">
        <v>44</v>
      </c>
      <c r="F23">
        <v>16</v>
      </c>
      <c r="G23">
        <v>45</v>
      </c>
      <c r="H23">
        <v>15</v>
      </c>
      <c r="I23">
        <v>37</v>
      </c>
      <c r="J23">
        <v>15</v>
      </c>
      <c r="K23">
        <v>29</v>
      </c>
      <c r="L23">
        <v>0</v>
      </c>
      <c r="M23">
        <v>236</v>
      </c>
      <c r="N23">
        <v>100</v>
      </c>
    </row>
    <row r="24" spans="1:14" x14ac:dyDescent="0.2">
      <c r="A24" t="s">
        <v>27</v>
      </c>
      <c r="C24" s="9">
        <f t="shared" ref="C24:N24" si="0">AVERAGE(C3:C23)</f>
        <v>37.238095238095241</v>
      </c>
      <c r="D24" s="9">
        <f t="shared" si="0"/>
        <v>58.095238095238095</v>
      </c>
      <c r="E24" s="9">
        <f t="shared" si="0"/>
        <v>93.714285714285708</v>
      </c>
      <c r="F24" s="9">
        <f t="shared" si="0"/>
        <v>81.523809523809518</v>
      </c>
      <c r="G24" s="9">
        <f t="shared" si="0"/>
        <v>123.33333333333333</v>
      </c>
      <c r="H24" s="9">
        <f t="shared" si="0"/>
        <v>103.33333333333333</v>
      </c>
      <c r="I24" s="9">
        <f t="shared" si="0"/>
        <v>123.28571428571429</v>
      </c>
      <c r="J24" s="9">
        <f t="shared" si="0"/>
        <v>98.238095238095241</v>
      </c>
      <c r="K24" s="9">
        <f t="shared" si="0"/>
        <v>118.33333333333333</v>
      </c>
      <c r="L24" s="9">
        <f t="shared" si="0"/>
        <v>22.571428571428573</v>
      </c>
      <c r="M24" s="9">
        <f t="shared" si="0"/>
        <v>859.66666666666663</v>
      </c>
      <c r="N24" s="9">
        <f t="shared" si="0"/>
        <v>191</v>
      </c>
    </row>
    <row r="25" spans="1:14" x14ac:dyDescent="0.2">
      <c r="A25" t="s">
        <v>132</v>
      </c>
      <c r="C25" s="45">
        <f t="shared" ref="C25:L25" si="1">COUNTIF(C3:C23,"&gt;0")/COUNTA(C3:C23)</f>
        <v>0.90476190476190477</v>
      </c>
      <c r="D25" s="45">
        <f t="shared" si="1"/>
        <v>0.95238095238095233</v>
      </c>
      <c r="E25" s="45">
        <f t="shared" si="1"/>
        <v>1</v>
      </c>
      <c r="F25" s="45">
        <f t="shared" si="1"/>
        <v>1</v>
      </c>
      <c r="G25" s="45">
        <f t="shared" si="1"/>
        <v>1</v>
      </c>
      <c r="H25" s="45">
        <f t="shared" si="1"/>
        <v>1</v>
      </c>
      <c r="I25" s="45">
        <f t="shared" si="1"/>
        <v>1</v>
      </c>
      <c r="J25" s="45">
        <f t="shared" si="1"/>
        <v>1</v>
      </c>
      <c r="K25" s="45">
        <f t="shared" si="1"/>
        <v>1</v>
      </c>
      <c r="L25" s="45">
        <f t="shared" si="1"/>
        <v>0.7142857142857143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N32"/>
  <sheetViews>
    <sheetView workbookViewId="0">
      <selection sqref="A1:IV1"/>
    </sheetView>
  </sheetViews>
  <sheetFormatPr defaultRowHeight="12.75" x14ac:dyDescent="0.2"/>
  <cols>
    <col min="3" max="12" width="6.28515625" customWidth="1"/>
    <col min="13" max="13" width="7.140625" customWidth="1"/>
    <col min="14" max="14" width="6.85546875" customWidth="1"/>
  </cols>
  <sheetData>
    <row r="1" spans="1:14" ht="24" customHeight="1" x14ac:dyDescent="0.2">
      <c r="A1" s="17" t="s">
        <v>210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68" t="s">
        <v>4</v>
      </c>
      <c r="N2" s="2" t="s">
        <v>5</v>
      </c>
    </row>
    <row r="3" spans="1:14" x14ac:dyDescent="0.2">
      <c r="A3" s="23">
        <v>42735</v>
      </c>
      <c r="B3" t="s">
        <v>183</v>
      </c>
      <c r="C3">
        <v>32</v>
      </c>
      <c r="D3">
        <v>150</v>
      </c>
      <c r="E3">
        <v>207</v>
      </c>
      <c r="F3">
        <v>188</v>
      </c>
      <c r="G3">
        <v>239</v>
      </c>
      <c r="H3">
        <v>227</v>
      </c>
      <c r="I3">
        <v>237</v>
      </c>
      <c r="J3">
        <v>199</v>
      </c>
      <c r="K3">
        <v>198</v>
      </c>
      <c r="L3">
        <v>66</v>
      </c>
      <c r="M3">
        <v>1743</v>
      </c>
      <c r="N3">
        <v>262</v>
      </c>
    </row>
    <row r="4" spans="1:14" x14ac:dyDescent="0.2">
      <c r="A4" s="23">
        <v>42735</v>
      </c>
      <c r="B4" t="s">
        <v>123</v>
      </c>
      <c r="C4">
        <v>80</v>
      </c>
      <c r="D4">
        <v>129</v>
      </c>
      <c r="E4">
        <v>187</v>
      </c>
      <c r="F4">
        <v>198</v>
      </c>
      <c r="G4">
        <v>221</v>
      </c>
      <c r="H4">
        <v>211</v>
      </c>
      <c r="I4">
        <v>220</v>
      </c>
      <c r="J4">
        <v>179</v>
      </c>
      <c r="K4">
        <v>178</v>
      </c>
      <c r="L4">
        <v>59</v>
      </c>
      <c r="M4">
        <v>1662</v>
      </c>
      <c r="N4">
        <v>250</v>
      </c>
    </row>
    <row r="5" spans="1:14" x14ac:dyDescent="0.2">
      <c r="A5" s="23">
        <v>42369</v>
      </c>
      <c r="B5" s="69" t="s">
        <v>8</v>
      </c>
      <c r="C5" s="69">
        <v>66</v>
      </c>
      <c r="D5" s="69">
        <v>120</v>
      </c>
      <c r="E5" s="69">
        <v>158</v>
      </c>
      <c r="F5" s="69">
        <v>159</v>
      </c>
      <c r="G5" s="69">
        <v>206</v>
      </c>
      <c r="H5" s="69">
        <v>189</v>
      </c>
      <c r="I5" s="69">
        <v>195</v>
      </c>
      <c r="J5" s="69">
        <v>148</v>
      </c>
      <c r="K5" s="69">
        <v>141</v>
      </c>
      <c r="L5" s="69">
        <v>48</v>
      </c>
      <c r="M5" s="69">
        <v>1430</v>
      </c>
      <c r="N5" s="69">
        <v>239</v>
      </c>
    </row>
    <row r="6" spans="1:14" x14ac:dyDescent="0.2">
      <c r="A6" s="23">
        <v>42735</v>
      </c>
      <c r="B6" t="s">
        <v>203</v>
      </c>
      <c r="C6">
        <v>0</v>
      </c>
      <c r="D6">
        <v>130</v>
      </c>
      <c r="E6">
        <v>156</v>
      </c>
      <c r="F6">
        <v>150</v>
      </c>
      <c r="G6">
        <v>206</v>
      </c>
      <c r="H6">
        <v>167</v>
      </c>
      <c r="I6">
        <v>176</v>
      </c>
      <c r="J6">
        <v>155</v>
      </c>
      <c r="K6">
        <v>141</v>
      </c>
      <c r="L6">
        <v>31</v>
      </c>
      <c r="M6">
        <v>1312</v>
      </c>
      <c r="N6">
        <v>233</v>
      </c>
    </row>
    <row r="7" spans="1:14" x14ac:dyDescent="0.2">
      <c r="A7" s="23">
        <v>42735</v>
      </c>
      <c r="B7" s="24" t="s">
        <v>10</v>
      </c>
      <c r="C7" s="24">
        <v>59</v>
      </c>
      <c r="D7" s="24">
        <v>82</v>
      </c>
      <c r="E7" s="24">
        <v>134</v>
      </c>
      <c r="F7" s="24">
        <v>144</v>
      </c>
      <c r="G7" s="24">
        <v>181</v>
      </c>
      <c r="H7" s="24">
        <v>162</v>
      </c>
      <c r="I7" s="24">
        <v>170</v>
      </c>
      <c r="J7" s="24">
        <v>113</v>
      </c>
      <c r="K7" s="24">
        <v>132</v>
      </c>
      <c r="L7" s="24">
        <v>39</v>
      </c>
      <c r="M7" s="24">
        <f>SUM(C7:L7)</f>
        <v>1216</v>
      </c>
      <c r="N7" s="24">
        <v>227</v>
      </c>
    </row>
    <row r="8" spans="1:14" x14ac:dyDescent="0.2">
      <c r="A8" s="23">
        <v>42735</v>
      </c>
      <c r="B8" t="s">
        <v>212</v>
      </c>
      <c r="C8">
        <v>0</v>
      </c>
      <c r="D8">
        <v>51</v>
      </c>
      <c r="E8">
        <v>112</v>
      </c>
      <c r="F8">
        <v>154</v>
      </c>
      <c r="G8">
        <v>163</v>
      </c>
      <c r="H8">
        <v>176</v>
      </c>
      <c r="I8">
        <v>175</v>
      </c>
      <c r="J8">
        <v>154</v>
      </c>
      <c r="K8">
        <v>124</v>
      </c>
      <c r="L8">
        <v>0</v>
      </c>
      <c r="M8">
        <v>1109</v>
      </c>
      <c r="N8">
        <v>234</v>
      </c>
    </row>
    <row r="9" spans="1:14" x14ac:dyDescent="0.2">
      <c r="A9" s="23">
        <v>42735</v>
      </c>
      <c r="B9" t="s">
        <v>204</v>
      </c>
      <c r="C9">
        <v>48</v>
      </c>
      <c r="D9">
        <v>127</v>
      </c>
      <c r="E9">
        <v>140</v>
      </c>
      <c r="F9">
        <v>109</v>
      </c>
      <c r="G9">
        <v>128</v>
      </c>
      <c r="H9">
        <v>89</v>
      </c>
      <c r="I9">
        <v>134</v>
      </c>
      <c r="J9">
        <v>76</v>
      </c>
      <c r="K9">
        <v>94</v>
      </c>
      <c r="L9">
        <v>59</v>
      </c>
      <c r="M9">
        <v>1004</v>
      </c>
      <c r="N9">
        <v>232</v>
      </c>
    </row>
    <row r="10" spans="1:14" x14ac:dyDescent="0.2">
      <c r="A10" s="23">
        <v>42735</v>
      </c>
      <c r="B10" t="s">
        <v>208</v>
      </c>
      <c r="C10">
        <v>0</v>
      </c>
      <c r="D10">
        <v>44</v>
      </c>
      <c r="E10">
        <v>76</v>
      </c>
      <c r="F10">
        <v>90</v>
      </c>
      <c r="G10">
        <v>191</v>
      </c>
      <c r="H10">
        <v>157</v>
      </c>
      <c r="I10">
        <v>181</v>
      </c>
      <c r="J10">
        <v>138</v>
      </c>
      <c r="K10">
        <v>154</v>
      </c>
      <c r="L10">
        <v>22</v>
      </c>
      <c r="M10">
        <v>1053</v>
      </c>
      <c r="N10">
        <v>231</v>
      </c>
    </row>
    <row r="11" spans="1:14" x14ac:dyDescent="0.2">
      <c r="A11" s="23">
        <v>42735</v>
      </c>
      <c r="B11" t="s">
        <v>182</v>
      </c>
      <c r="C11">
        <v>44</v>
      </c>
      <c r="D11">
        <v>98</v>
      </c>
      <c r="E11">
        <v>88</v>
      </c>
      <c r="F11">
        <v>103</v>
      </c>
      <c r="G11">
        <v>165</v>
      </c>
      <c r="H11">
        <v>120</v>
      </c>
      <c r="I11">
        <v>150</v>
      </c>
      <c r="J11">
        <v>108</v>
      </c>
      <c r="K11">
        <v>99</v>
      </c>
      <c r="L11">
        <v>49</v>
      </c>
      <c r="M11">
        <v>1024</v>
      </c>
      <c r="N11">
        <v>226</v>
      </c>
    </row>
    <row r="12" spans="1:14" x14ac:dyDescent="0.2">
      <c r="A12" s="23">
        <v>42735</v>
      </c>
      <c r="B12" s="24" t="s">
        <v>52</v>
      </c>
      <c r="C12" s="24">
        <v>48</v>
      </c>
      <c r="D12" s="24">
        <v>67</v>
      </c>
      <c r="E12" s="24">
        <v>99</v>
      </c>
      <c r="F12" s="24">
        <v>106</v>
      </c>
      <c r="G12" s="24">
        <v>141</v>
      </c>
      <c r="H12" s="24">
        <v>121</v>
      </c>
      <c r="I12" s="24">
        <v>126</v>
      </c>
      <c r="J12" s="24">
        <v>92</v>
      </c>
      <c r="K12" s="24">
        <v>106</v>
      </c>
      <c r="L12" s="24">
        <v>0</v>
      </c>
      <c r="M12" s="24">
        <v>906</v>
      </c>
      <c r="N12" s="24">
        <v>199</v>
      </c>
    </row>
    <row r="13" spans="1:14" x14ac:dyDescent="0.2">
      <c r="A13" s="23">
        <v>42735</v>
      </c>
      <c r="B13" t="s">
        <v>110</v>
      </c>
      <c r="C13">
        <v>49</v>
      </c>
      <c r="D13">
        <v>93</v>
      </c>
      <c r="E13">
        <v>123</v>
      </c>
      <c r="F13">
        <v>79</v>
      </c>
      <c r="G13">
        <v>128</v>
      </c>
      <c r="H13">
        <v>69</v>
      </c>
      <c r="I13">
        <v>134</v>
      </c>
      <c r="J13">
        <v>51</v>
      </c>
      <c r="K13">
        <v>93</v>
      </c>
      <c r="L13">
        <v>26</v>
      </c>
      <c r="M13">
        <v>845</v>
      </c>
      <c r="N13">
        <v>193</v>
      </c>
    </row>
    <row r="14" spans="1:14" x14ac:dyDescent="0.2">
      <c r="A14" s="23">
        <v>42369</v>
      </c>
      <c r="B14" s="69" t="s">
        <v>213</v>
      </c>
      <c r="C14" s="69">
        <v>0</v>
      </c>
      <c r="D14" s="69">
        <v>48</v>
      </c>
      <c r="E14" s="69">
        <v>85</v>
      </c>
      <c r="F14" s="69">
        <v>90</v>
      </c>
      <c r="G14" s="69">
        <v>122</v>
      </c>
      <c r="H14" s="69">
        <v>93</v>
      </c>
      <c r="I14" s="69">
        <v>129</v>
      </c>
      <c r="J14" s="69">
        <v>75</v>
      </c>
      <c r="K14" s="69">
        <v>87</v>
      </c>
      <c r="L14" s="69">
        <v>46</v>
      </c>
      <c r="M14" s="69">
        <v>775</v>
      </c>
      <c r="N14" s="69">
        <v>174</v>
      </c>
    </row>
    <row r="15" spans="1:14" x14ac:dyDescent="0.2">
      <c r="A15" s="23">
        <v>42735</v>
      </c>
      <c r="B15" t="s">
        <v>214</v>
      </c>
      <c r="C15">
        <v>0</v>
      </c>
      <c r="D15">
        <v>43</v>
      </c>
      <c r="E15">
        <v>57</v>
      </c>
      <c r="F15">
        <v>53</v>
      </c>
      <c r="G15">
        <v>117</v>
      </c>
      <c r="H15">
        <v>98</v>
      </c>
      <c r="I15">
        <v>93</v>
      </c>
      <c r="J15">
        <v>69</v>
      </c>
      <c r="K15">
        <v>90</v>
      </c>
      <c r="L15">
        <v>20</v>
      </c>
      <c r="M15">
        <v>640</v>
      </c>
      <c r="N15">
        <v>211</v>
      </c>
    </row>
    <row r="16" spans="1:14" x14ac:dyDescent="0.2">
      <c r="A16" s="23">
        <v>42735</v>
      </c>
      <c r="B16" s="69" t="s">
        <v>55</v>
      </c>
      <c r="C16" s="69">
        <v>0</v>
      </c>
      <c r="D16" s="69">
        <v>53</v>
      </c>
      <c r="E16" s="69">
        <v>75</v>
      </c>
      <c r="F16" s="69">
        <v>65</v>
      </c>
      <c r="G16" s="69">
        <v>94</v>
      </c>
      <c r="H16" s="69">
        <v>64</v>
      </c>
      <c r="I16" s="69">
        <v>100</v>
      </c>
      <c r="J16" s="69">
        <v>44</v>
      </c>
      <c r="K16" s="69">
        <v>89</v>
      </c>
      <c r="L16" s="69">
        <v>28</v>
      </c>
      <c r="M16" s="69">
        <v>612</v>
      </c>
      <c r="N16" s="69">
        <v>176</v>
      </c>
    </row>
    <row r="17" spans="1:14" x14ac:dyDescent="0.2">
      <c r="A17" s="23">
        <v>42735</v>
      </c>
      <c r="B17" t="s">
        <v>126</v>
      </c>
      <c r="C17">
        <v>19</v>
      </c>
      <c r="D17">
        <v>43</v>
      </c>
      <c r="E17">
        <v>64</v>
      </c>
      <c r="F17">
        <v>57</v>
      </c>
      <c r="G17">
        <v>80</v>
      </c>
      <c r="H17">
        <v>66</v>
      </c>
      <c r="I17">
        <v>88</v>
      </c>
      <c r="J17">
        <v>60</v>
      </c>
      <c r="K17">
        <v>61</v>
      </c>
      <c r="L17">
        <v>37</v>
      </c>
      <c r="M17">
        <v>575</v>
      </c>
      <c r="N17">
        <v>127</v>
      </c>
    </row>
    <row r="18" spans="1:14" x14ac:dyDescent="0.2">
      <c r="A18" s="23">
        <v>42735</v>
      </c>
      <c r="B18" t="s">
        <v>130</v>
      </c>
      <c r="C18">
        <v>32</v>
      </c>
      <c r="D18">
        <v>53</v>
      </c>
      <c r="E18">
        <v>63</v>
      </c>
      <c r="F18">
        <v>48</v>
      </c>
      <c r="G18">
        <v>71</v>
      </c>
      <c r="H18">
        <v>70</v>
      </c>
      <c r="I18">
        <v>75</v>
      </c>
      <c r="J18">
        <v>58</v>
      </c>
      <c r="K18">
        <v>69</v>
      </c>
      <c r="L18">
        <v>39</v>
      </c>
      <c r="M18">
        <v>578</v>
      </c>
      <c r="N18">
        <v>141</v>
      </c>
    </row>
    <row r="19" spans="1:14" x14ac:dyDescent="0.2">
      <c r="A19" s="23">
        <v>42735</v>
      </c>
      <c r="B19" t="s">
        <v>128</v>
      </c>
      <c r="C19">
        <v>0</v>
      </c>
      <c r="D19">
        <v>0</v>
      </c>
      <c r="E19">
        <v>61</v>
      </c>
      <c r="F19">
        <v>23</v>
      </c>
      <c r="G19">
        <v>107</v>
      </c>
      <c r="H19">
        <v>87</v>
      </c>
      <c r="I19">
        <v>102</v>
      </c>
      <c r="J19">
        <v>46</v>
      </c>
      <c r="K19">
        <v>42</v>
      </c>
      <c r="L19">
        <v>0</v>
      </c>
      <c r="M19">
        <v>468</v>
      </c>
      <c r="N19">
        <v>182</v>
      </c>
    </row>
    <row r="20" spans="1:14" x14ac:dyDescent="0.2">
      <c r="A20" s="23">
        <v>42735</v>
      </c>
      <c r="B20" t="s">
        <v>185</v>
      </c>
      <c r="C20">
        <v>43</v>
      </c>
      <c r="D20">
        <v>54</v>
      </c>
      <c r="E20">
        <v>93</v>
      </c>
      <c r="F20">
        <v>29</v>
      </c>
      <c r="G20">
        <v>93</v>
      </c>
      <c r="H20">
        <v>17</v>
      </c>
      <c r="I20">
        <v>50</v>
      </c>
      <c r="J20">
        <v>3</v>
      </c>
      <c r="K20">
        <v>34</v>
      </c>
      <c r="L20">
        <v>13</v>
      </c>
      <c r="M20">
        <v>429</v>
      </c>
      <c r="N20">
        <v>148</v>
      </c>
    </row>
    <row r="21" spans="1:14" x14ac:dyDescent="0.2">
      <c r="A21" s="23">
        <v>42735</v>
      </c>
      <c r="B21" t="s">
        <v>111</v>
      </c>
      <c r="C21">
        <v>22</v>
      </c>
      <c r="D21">
        <v>19</v>
      </c>
      <c r="E21">
        <v>31</v>
      </c>
      <c r="F21">
        <v>33</v>
      </c>
      <c r="G21">
        <v>67</v>
      </c>
      <c r="H21">
        <v>59</v>
      </c>
      <c r="I21">
        <v>50</v>
      </c>
      <c r="J21">
        <v>30</v>
      </c>
      <c r="K21">
        <v>45</v>
      </c>
      <c r="L21">
        <v>15</v>
      </c>
      <c r="M21">
        <v>371</v>
      </c>
      <c r="N21">
        <v>110</v>
      </c>
    </row>
    <row r="22" spans="1:14" x14ac:dyDescent="0.2">
      <c r="A22" s="23">
        <v>42735</v>
      </c>
      <c r="B22" t="s">
        <v>41</v>
      </c>
      <c r="C22">
        <v>5</v>
      </c>
      <c r="D22">
        <v>44</v>
      </c>
      <c r="E22">
        <v>52</v>
      </c>
      <c r="F22">
        <v>15</v>
      </c>
      <c r="G22">
        <v>70</v>
      </c>
      <c r="H22">
        <v>20</v>
      </c>
      <c r="I22">
        <v>45</v>
      </c>
      <c r="J22">
        <v>19</v>
      </c>
      <c r="K22">
        <v>40</v>
      </c>
      <c r="L22">
        <v>36</v>
      </c>
      <c r="M22">
        <v>346</v>
      </c>
      <c r="N22">
        <v>128</v>
      </c>
    </row>
    <row r="23" spans="1:14" x14ac:dyDescent="0.2">
      <c r="A23" s="23">
        <v>42735</v>
      </c>
      <c r="B23" t="s">
        <v>164</v>
      </c>
      <c r="C23">
        <v>0</v>
      </c>
      <c r="D23">
        <v>4</v>
      </c>
      <c r="E23">
        <v>42</v>
      </c>
      <c r="F23">
        <v>32</v>
      </c>
      <c r="G23">
        <v>52</v>
      </c>
      <c r="H23">
        <v>49</v>
      </c>
      <c r="I23">
        <v>66</v>
      </c>
      <c r="J23">
        <v>24</v>
      </c>
      <c r="K23">
        <v>39</v>
      </c>
      <c r="L23">
        <v>0</v>
      </c>
      <c r="M23">
        <v>308</v>
      </c>
      <c r="N23">
        <v>117</v>
      </c>
    </row>
    <row r="24" spans="1:14" x14ac:dyDescent="0.2">
      <c r="A24" s="23">
        <v>42735</v>
      </c>
      <c r="B24" t="s">
        <v>159</v>
      </c>
      <c r="C24">
        <v>0</v>
      </c>
      <c r="D24">
        <v>0</v>
      </c>
      <c r="E24">
        <v>34</v>
      </c>
      <c r="F24">
        <v>25</v>
      </c>
      <c r="G24">
        <v>19</v>
      </c>
      <c r="H24">
        <v>46</v>
      </c>
      <c r="I24">
        <v>121</v>
      </c>
      <c r="J24">
        <v>17</v>
      </c>
      <c r="K24">
        <v>46</v>
      </c>
      <c r="L24">
        <v>0</v>
      </c>
      <c r="M24">
        <v>308</v>
      </c>
      <c r="N24">
        <v>149</v>
      </c>
    </row>
    <row r="25" spans="1:14" x14ac:dyDescent="0.2">
      <c r="A25" s="23">
        <v>42735</v>
      </c>
      <c r="B25" t="s">
        <v>215</v>
      </c>
      <c r="C25">
        <v>42</v>
      </c>
      <c r="D25">
        <v>21</v>
      </c>
      <c r="E25">
        <v>36</v>
      </c>
      <c r="F25">
        <v>19</v>
      </c>
      <c r="G25">
        <v>68</v>
      </c>
      <c r="H25">
        <v>18</v>
      </c>
      <c r="I25">
        <v>29</v>
      </c>
      <c r="J25">
        <v>5</v>
      </c>
      <c r="K25">
        <v>35</v>
      </c>
      <c r="L25">
        <v>19</v>
      </c>
      <c r="M25">
        <v>292</v>
      </c>
      <c r="N25">
        <v>122</v>
      </c>
    </row>
    <row r="26" spans="1:14" x14ac:dyDescent="0.2">
      <c r="A26" s="23">
        <v>42735</v>
      </c>
      <c r="B26" t="s">
        <v>216</v>
      </c>
      <c r="C26">
        <v>11</v>
      </c>
      <c r="D26">
        <v>20</v>
      </c>
      <c r="E26">
        <v>54</v>
      </c>
      <c r="F26">
        <v>4</v>
      </c>
      <c r="G26">
        <v>46</v>
      </c>
      <c r="H26">
        <v>9</v>
      </c>
      <c r="I26">
        <v>36</v>
      </c>
      <c r="J26">
        <v>2</v>
      </c>
      <c r="K26">
        <v>16</v>
      </c>
      <c r="L26">
        <v>4</v>
      </c>
      <c r="M26">
        <v>202</v>
      </c>
      <c r="N26">
        <v>87</v>
      </c>
    </row>
    <row r="27" spans="1:14" x14ac:dyDescent="0.2">
      <c r="A27" s="23">
        <v>42735</v>
      </c>
      <c r="B27" t="s">
        <v>197</v>
      </c>
      <c r="C27">
        <v>28</v>
      </c>
      <c r="D27">
        <v>12</v>
      </c>
      <c r="E27">
        <v>24</v>
      </c>
      <c r="F27">
        <v>61</v>
      </c>
      <c r="G27">
        <v>22</v>
      </c>
      <c r="H27">
        <v>23</v>
      </c>
      <c r="I27">
        <v>12</v>
      </c>
      <c r="J27">
        <v>13</v>
      </c>
      <c r="K27">
        <v>10</v>
      </c>
      <c r="L27">
        <v>5</v>
      </c>
      <c r="M27">
        <v>210</v>
      </c>
      <c r="N27">
        <v>96</v>
      </c>
    </row>
    <row r="28" spans="1:14" x14ac:dyDescent="0.2">
      <c r="A28" s="23">
        <v>42735</v>
      </c>
      <c r="B28" t="s">
        <v>161</v>
      </c>
      <c r="C28">
        <v>5</v>
      </c>
      <c r="D28">
        <v>12</v>
      </c>
      <c r="E28">
        <v>18</v>
      </c>
      <c r="F28">
        <v>21</v>
      </c>
      <c r="G28">
        <v>30</v>
      </c>
      <c r="H28">
        <v>17</v>
      </c>
      <c r="I28">
        <v>31</v>
      </c>
      <c r="J28">
        <v>6</v>
      </c>
      <c r="K28">
        <v>53</v>
      </c>
      <c r="L28">
        <v>28</v>
      </c>
      <c r="M28">
        <v>221</v>
      </c>
      <c r="N28">
        <v>73</v>
      </c>
    </row>
    <row r="29" spans="1:14" x14ac:dyDescent="0.2">
      <c r="A29" s="23">
        <v>42735</v>
      </c>
      <c r="B29" t="s">
        <v>217</v>
      </c>
      <c r="C29">
        <v>0</v>
      </c>
      <c r="D29">
        <v>6</v>
      </c>
      <c r="E29">
        <v>18</v>
      </c>
      <c r="F29">
        <v>13</v>
      </c>
      <c r="G29">
        <v>25</v>
      </c>
      <c r="H29">
        <v>7</v>
      </c>
      <c r="I29">
        <v>15</v>
      </c>
      <c r="J29">
        <v>4</v>
      </c>
      <c r="K29">
        <v>8</v>
      </c>
      <c r="L29">
        <v>7</v>
      </c>
      <c r="M29">
        <v>103</v>
      </c>
      <c r="N29">
        <v>43</v>
      </c>
    </row>
    <row r="30" spans="1:14" x14ac:dyDescent="0.2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x14ac:dyDescent="0.2">
      <c r="A31" s="24" t="s">
        <v>27</v>
      </c>
      <c r="B31" s="24"/>
      <c r="C31" s="25">
        <f t="shared" ref="C31:N31" si="0">AVERAGE(C3:C30)</f>
        <v>23.444444444444443</v>
      </c>
      <c r="D31" s="25">
        <f t="shared" si="0"/>
        <v>56.407407407407405</v>
      </c>
      <c r="E31" s="25">
        <f t="shared" si="0"/>
        <v>84.703703703703709</v>
      </c>
      <c r="F31" s="25">
        <f t="shared" si="0"/>
        <v>76.592592592592595</v>
      </c>
      <c r="G31" s="25">
        <f t="shared" si="0"/>
        <v>113.03703703703704</v>
      </c>
      <c r="H31" s="25">
        <f t="shared" si="0"/>
        <v>90.037037037037038</v>
      </c>
      <c r="I31" s="25">
        <f t="shared" si="0"/>
        <v>108.88888888888889</v>
      </c>
      <c r="J31" s="25">
        <f t="shared" si="0"/>
        <v>69.925925925925924</v>
      </c>
      <c r="K31" s="25">
        <f t="shared" si="0"/>
        <v>82.370370370370367</v>
      </c>
      <c r="L31" s="25">
        <f t="shared" si="0"/>
        <v>25.777777777777779</v>
      </c>
      <c r="M31" s="25">
        <f t="shared" si="0"/>
        <v>731.18518518518522</v>
      </c>
      <c r="N31" s="25">
        <f t="shared" si="0"/>
        <v>170.74074074074073</v>
      </c>
    </row>
    <row r="32" spans="1:14" x14ac:dyDescent="0.2">
      <c r="A32" s="24" t="s">
        <v>132</v>
      </c>
      <c r="B32" s="24"/>
      <c r="C32" s="70">
        <f t="shared" ref="C32:L32" si="1">COUNTIF(C3:C30,"&gt;0")/COUNTA(C3:C30)</f>
        <v>0.62962962962962965</v>
      </c>
      <c r="D32" s="70">
        <f t="shared" si="1"/>
        <v>0.92592592592592593</v>
      </c>
      <c r="E32" s="70">
        <f t="shared" si="1"/>
        <v>1</v>
      </c>
      <c r="F32" s="70">
        <f t="shared" si="1"/>
        <v>1</v>
      </c>
      <c r="G32" s="70">
        <f t="shared" si="1"/>
        <v>1</v>
      </c>
      <c r="H32" s="70">
        <f t="shared" si="1"/>
        <v>1</v>
      </c>
      <c r="I32" s="70">
        <f t="shared" si="1"/>
        <v>1</v>
      </c>
      <c r="J32" s="70">
        <f t="shared" si="1"/>
        <v>1</v>
      </c>
      <c r="K32" s="70">
        <f t="shared" si="1"/>
        <v>1</v>
      </c>
      <c r="L32" s="70">
        <f t="shared" si="1"/>
        <v>0.81481481481481477</v>
      </c>
      <c r="M32" s="24"/>
      <c r="N32" s="2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92"/>
  <dimension ref="A1:Q60"/>
  <sheetViews>
    <sheetView workbookViewId="0">
      <selection activeCell="I34" sqref="I34"/>
    </sheetView>
  </sheetViews>
  <sheetFormatPr defaultRowHeight="12.75" x14ac:dyDescent="0.2"/>
  <cols>
    <col min="1" max="1" width="7.28515625" customWidth="1"/>
    <col min="2" max="2" width="11.28515625" customWidth="1"/>
    <col min="3" max="3" width="8.5703125" bestFit="1" customWidth="1"/>
    <col min="4" max="12" width="6.28515625" customWidth="1"/>
    <col min="13" max="13" width="7.140625" customWidth="1"/>
    <col min="14" max="14" width="6.85546875" customWidth="1"/>
  </cols>
  <sheetData>
    <row r="1" spans="1:15" ht="24" customHeight="1" x14ac:dyDescent="0.2">
      <c r="A1" s="17" t="s">
        <v>219</v>
      </c>
    </row>
    <row r="2" spans="1:15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4" t="s">
        <v>4</v>
      </c>
      <c r="N2" s="2" t="s">
        <v>5</v>
      </c>
    </row>
    <row r="3" spans="1:15" x14ac:dyDescent="0.2">
      <c r="A3" s="8">
        <v>43100</v>
      </c>
      <c r="B3" t="s">
        <v>183</v>
      </c>
      <c r="C3">
        <v>46</v>
      </c>
      <c r="D3">
        <v>163</v>
      </c>
      <c r="E3">
        <v>206</v>
      </c>
      <c r="F3">
        <v>197</v>
      </c>
      <c r="G3">
        <v>241</v>
      </c>
      <c r="H3">
        <v>230</v>
      </c>
      <c r="I3">
        <v>223</v>
      </c>
      <c r="J3">
        <v>168</v>
      </c>
      <c r="K3">
        <v>142</v>
      </c>
      <c r="L3">
        <v>64</v>
      </c>
      <c r="M3">
        <v>1680</v>
      </c>
      <c r="N3">
        <v>263</v>
      </c>
      <c r="O3" s="7"/>
    </row>
    <row r="4" spans="1:15" x14ac:dyDescent="0.2">
      <c r="A4" s="8">
        <v>43100</v>
      </c>
      <c r="B4" t="s">
        <v>123</v>
      </c>
      <c r="C4">
        <v>82</v>
      </c>
      <c r="D4">
        <v>148</v>
      </c>
      <c r="E4">
        <v>193</v>
      </c>
      <c r="F4">
        <v>195</v>
      </c>
      <c r="G4">
        <v>239</v>
      </c>
      <c r="H4">
        <v>222</v>
      </c>
      <c r="I4">
        <v>216</v>
      </c>
      <c r="J4">
        <v>142</v>
      </c>
      <c r="K4">
        <v>101</v>
      </c>
      <c r="L4">
        <v>64</v>
      </c>
      <c r="M4">
        <v>1602</v>
      </c>
      <c r="N4">
        <v>261</v>
      </c>
      <c r="O4" s="7"/>
    </row>
    <row r="5" spans="1:15" x14ac:dyDescent="0.2">
      <c r="A5" s="8">
        <v>43100</v>
      </c>
      <c r="B5" t="s">
        <v>182</v>
      </c>
      <c r="C5">
        <v>101</v>
      </c>
      <c r="D5">
        <v>146</v>
      </c>
      <c r="E5">
        <v>168</v>
      </c>
      <c r="F5">
        <v>112</v>
      </c>
      <c r="G5">
        <v>216</v>
      </c>
      <c r="H5">
        <v>183</v>
      </c>
      <c r="I5">
        <v>175</v>
      </c>
      <c r="J5">
        <v>70</v>
      </c>
      <c r="K5">
        <v>74</v>
      </c>
      <c r="L5">
        <v>51</v>
      </c>
      <c r="M5">
        <v>1296</v>
      </c>
      <c r="N5">
        <v>255</v>
      </c>
      <c r="O5" s="7"/>
    </row>
    <row r="6" spans="1:15" x14ac:dyDescent="0.2">
      <c r="A6" s="8">
        <v>43100</v>
      </c>
      <c r="B6" t="s">
        <v>10</v>
      </c>
      <c r="C6">
        <v>66</v>
      </c>
      <c r="D6">
        <v>103</v>
      </c>
      <c r="E6">
        <v>150</v>
      </c>
      <c r="F6">
        <v>169</v>
      </c>
      <c r="G6">
        <v>187</v>
      </c>
      <c r="H6">
        <v>168</v>
      </c>
      <c r="I6">
        <v>152</v>
      </c>
      <c r="J6">
        <v>58</v>
      </c>
      <c r="K6">
        <v>74</v>
      </c>
      <c r="L6">
        <v>43</v>
      </c>
      <c r="M6">
        <f>SUM(C6:L6)</f>
        <v>1170</v>
      </c>
      <c r="N6" s="9">
        <v>234</v>
      </c>
      <c r="O6" s="7"/>
    </row>
    <row r="7" spans="1:15" x14ac:dyDescent="0.2">
      <c r="A7" s="8">
        <v>43100</v>
      </c>
      <c r="B7" t="s">
        <v>203</v>
      </c>
      <c r="C7">
        <v>6</v>
      </c>
      <c r="D7">
        <v>95</v>
      </c>
      <c r="E7">
        <v>152</v>
      </c>
      <c r="F7">
        <v>138</v>
      </c>
      <c r="G7">
        <v>193</v>
      </c>
      <c r="H7">
        <v>148</v>
      </c>
      <c r="I7">
        <v>144</v>
      </c>
      <c r="J7">
        <v>75</v>
      </c>
      <c r="K7">
        <v>61</v>
      </c>
      <c r="L7">
        <v>30</v>
      </c>
      <c r="M7">
        <v>1042</v>
      </c>
      <c r="N7">
        <v>227</v>
      </c>
      <c r="O7" s="7"/>
    </row>
    <row r="8" spans="1:15" x14ac:dyDescent="0.2">
      <c r="A8" s="8">
        <v>43100</v>
      </c>
      <c r="B8" t="s">
        <v>212</v>
      </c>
      <c r="C8">
        <v>0</v>
      </c>
      <c r="D8">
        <v>69</v>
      </c>
      <c r="E8">
        <v>131</v>
      </c>
      <c r="F8">
        <v>155</v>
      </c>
      <c r="G8">
        <v>166</v>
      </c>
      <c r="H8">
        <v>184</v>
      </c>
      <c r="I8">
        <v>151</v>
      </c>
      <c r="J8">
        <v>102</v>
      </c>
      <c r="K8">
        <v>75</v>
      </c>
      <c r="L8">
        <v>0</v>
      </c>
      <c r="M8">
        <v>1033</v>
      </c>
      <c r="N8">
        <v>237</v>
      </c>
      <c r="O8" s="7"/>
    </row>
    <row r="9" spans="1:15" x14ac:dyDescent="0.2">
      <c r="A9" s="8">
        <v>43100</v>
      </c>
      <c r="B9" t="s">
        <v>52</v>
      </c>
      <c r="C9">
        <v>45</v>
      </c>
      <c r="D9">
        <v>70</v>
      </c>
      <c r="E9">
        <v>97</v>
      </c>
      <c r="F9">
        <v>87</v>
      </c>
      <c r="G9">
        <v>131</v>
      </c>
      <c r="H9">
        <v>114</v>
      </c>
      <c r="I9">
        <v>101</v>
      </c>
      <c r="J9">
        <v>45</v>
      </c>
      <c r="K9">
        <v>68</v>
      </c>
      <c r="L9">
        <v>0</v>
      </c>
      <c r="M9">
        <v>758</v>
      </c>
      <c r="N9">
        <v>189</v>
      </c>
      <c r="O9" s="7"/>
    </row>
    <row r="10" spans="1:15" x14ac:dyDescent="0.2">
      <c r="A10" s="8">
        <v>43100</v>
      </c>
      <c r="B10" t="s">
        <v>159</v>
      </c>
      <c r="C10">
        <v>0</v>
      </c>
      <c r="D10">
        <v>36</v>
      </c>
      <c r="E10">
        <v>74</v>
      </c>
      <c r="F10">
        <v>81</v>
      </c>
      <c r="G10">
        <v>126</v>
      </c>
      <c r="H10">
        <v>114</v>
      </c>
      <c r="I10">
        <v>103</v>
      </c>
      <c r="J10">
        <v>55</v>
      </c>
      <c r="K10">
        <v>67</v>
      </c>
      <c r="L10">
        <v>38</v>
      </c>
      <c r="M10">
        <v>694</v>
      </c>
      <c r="N10">
        <v>175</v>
      </c>
      <c r="O10" s="7"/>
    </row>
    <row r="11" spans="1:15" x14ac:dyDescent="0.2">
      <c r="A11" s="8">
        <v>43100</v>
      </c>
      <c r="B11" t="s">
        <v>208</v>
      </c>
      <c r="C11">
        <v>0</v>
      </c>
      <c r="D11">
        <v>29</v>
      </c>
      <c r="E11">
        <v>71</v>
      </c>
      <c r="F11">
        <v>43</v>
      </c>
      <c r="G11">
        <v>166</v>
      </c>
      <c r="H11">
        <v>130</v>
      </c>
      <c r="I11">
        <v>137</v>
      </c>
      <c r="J11">
        <v>28</v>
      </c>
      <c r="K11">
        <v>52</v>
      </c>
      <c r="L11">
        <v>25</v>
      </c>
      <c r="M11">
        <v>681</v>
      </c>
      <c r="N11">
        <v>206</v>
      </c>
      <c r="O11" s="7"/>
    </row>
    <row r="12" spans="1:15" x14ac:dyDescent="0.2">
      <c r="A12" s="8">
        <v>43100</v>
      </c>
      <c r="B12" t="s">
        <v>185</v>
      </c>
      <c r="C12">
        <v>55</v>
      </c>
      <c r="D12">
        <v>77</v>
      </c>
      <c r="E12">
        <v>131</v>
      </c>
      <c r="F12">
        <v>52</v>
      </c>
      <c r="G12">
        <v>126</v>
      </c>
      <c r="H12">
        <v>8</v>
      </c>
      <c r="I12">
        <v>89</v>
      </c>
      <c r="J12">
        <v>1</v>
      </c>
      <c r="K12">
        <v>41</v>
      </c>
      <c r="L12">
        <v>16</v>
      </c>
      <c r="M12">
        <v>596</v>
      </c>
      <c r="N12">
        <v>180</v>
      </c>
      <c r="O12" s="7"/>
    </row>
    <row r="13" spans="1:15" x14ac:dyDescent="0.2">
      <c r="A13" s="8">
        <v>43100</v>
      </c>
      <c r="B13" t="s">
        <v>8</v>
      </c>
      <c r="C13">
        <v>63</v>
      </c>
      <c r="D13">
        <v>87</v>
      </c>
      <c r="E13">
        <v>89</v>
      </c>
      <c r="F13">
        <v>19</v>
      </c>
      <c r="G13">
        <v>118</v>
      </c>
      <c r="H13">
        <v>30</v>
      </c>
      <c r="I13">
        <v>90</v>
      </c>
      <c r="J13">
        <v>11</v>
      </c>
      <c r="K13">
        <v>58</v>
      </c>
      <c r="L13">
        <v>25</v>
      </c>
      <c r="M13">
        <v>590</v>
      </c>
      <c r="N13">
        <v>161</v>
      </c>
      <c r="O13" s="7"/>
    </row>
    <row r="14" spans="1:15" x14ac:dyDescent="0.2">
      <c r="A14" s="8">
        <v>43100</v>
      </c>
      <c r="B14" t="s">
        <v>110</v>
      </c>
      <c r="C14">
        <v>1</v>
      </c>
      <c r="D14">
        <v>80</v>
      </c>
      <c r="E14">
        <v>93</v>
      </c>
      <c r="F14">
        <v>62</v>
      </c>
      <c r="G14">
        <v>111</v>
      </c>
      <c r="H14">
        <v>39</v>
      </c>
      <c r="I14">
        <v>103</v>
      </c>
      <c r="J14">
        <v>7</v>
      </c>
      <c r="K14">
        <v>49</v>
      </c>
      <c r="L14">
        <v>18</v>
      </c>
      <c r="M14">
        <v>563</v>
      </c>
      <c r="N14">
        <v>159</v>
      </c>
      <c r="O14" s="7"/>
    </row>
    <row r="15" spans="1:15" x14ac:dyDescent="0.2">
      <c r="A15" s="8">
        <v>43100</v>
      </c>
      <c r="B15" t="s">
        <v>214</v>
      </c>
      <c r="C15">
        <v>0</v>
      </c>
      <c r="D15">
        <v>10</v>
      </c>
      <c r="E15">
        <v>82</v>
      </c>
      <c r="F15">
        <v>45</v>
      </c>
      <c r="G15">
        <v>133</v>
      </c>
      <c r="H15">
        <v>92</v>
      </c>
      <c r="I15">
        <v>76</v>
      </c>
      <c r="J15">
        <v>41</v>
      </c>
      <c r="K15">
        <v>32</v>
      </c>
      <c r="L15">
        <v>31</v>
      </c>
      <c r="M15">
        <v>542</v>
      </c>
      <c r="N15">
        <v>210</v>
      </c>
      <c r="O15" s="7"/>
    </row>
    <row r="16" spans="1:15" x14ac:dyDescent="0.2">
      <c r="A16" s="8">
        <v>43100</v>
      </c>
      <c r="B16" t="s">
        <v>126</v>
      </c>
      <c r="C16">
        <v>25</v>
      </c>
      <c r="D16">
        <v>50</v>
      </c>
      <c r="E16">
        <v>62</v>
      </c>
      <c r="F16">
        <v>58</v>
      </c>
      <c r="G16">
        <v>78</v>
      </c>
      <c r="H16">
        <v>61</v>
      </c>
      <c r="I16">
        <v>67</v>
      </c>
      <c r="J16">
        <v>22</v>
      </c>
      <c r="K16">
        <v>33</v>
      </c>
      <c r="L16">
        <v>23</v>
      </c>
      <c r="M16">
        <v>479</v>
      </c>
      <c r="N16">
        <v>113</v>
      </c>
      <c r="O16" s="7"/>
    </row>
    <row r="17" spans="1:15" x14ac:dyDescent="0.2">
      <c r="A17" s="8">
        <v>43100</v>
      </c>
      <c r="B17" t="s">
        <v>130</v>
      </c>
      <c r="C17">
        <v>29</v>
      </c>
      <c r="D17">
        <v>59</v>
      </c>
      <c r="E17">
        <v>65</v>
      </c>
      <c r="F17">
        <v>42</v>
      </c>
      <c r="G17">
        <v>83</v>
      </c>
      <c r="H17">
        <v>53</v>
      </c>
      <c r="I17">
        <v>60</v>
      </c>
      <c r="J17">
        <v>21</v>
      </c>
      <c r="K17">
        <v>36</v>
      </c>
      <c r="L17">
        <v>30</v>
      </c>
      <c r="M17">
        <v>478</v>
      </c>
      <c r="N17">
        <v>120</v>
      </c>
      <c r="O17" s="7"/>
    </row>
    <row r="18" spans="1:15" x14ac:dyDescent="0.2">
      <c r="A18" s="8">
        <v>43100</v>
      </c>
      <c r="B18" t="s">
        <v>41</v>
      </c>
      <c r="C18">
        <v>58</v>
      </c>
      <c r="D18">
        <v>59</v>
      </c>
      <c r="E18">
        <v>133</v>
      </c>
      <c r="F18">
        <v>21</v>
      </c>
      <c r="G18">
        <v>49</v>
      </c>
      <c r="H18">
        <v>8</v>
      </c>
      <c r="I18">
        <v>46</v>
      </c>
      <c r="J18">
        <v>2</v>
      </c>
      <c r="K18">
        <v>33</v>
      </c>
      <c r="L18">
        <v>40</v>
      </c>
      <c r="M18">
        <v>449</v>
      </c>
      <c r="N18">
        <v>157</v>
      </c>
      <c r="O18" s="7"/>
    </row>
    <row r="19" spans="1:15" x14ac:dyDescent="0.2">
      <c r="A19" s="8">
        <v>43100</v>
      </c>
      <c r="B19" t="s">
        <v>55</v>
      </c>
      <c r="C19">
        <v>0</v>
      </c>
      <c r="D19">
        <v>46</v>
      </c>
      <c r="E19">
        <v>66</v>
      </c>
      <c r="F19">
        <v>50</v>
      </c>
      <c r="G19">
        <v>72</v>
      </c>
      <c r="H19">
        <v>47</v>
      </c>
      <c r="I19">
        <v>60</v>
      </c>
      <c r="J19">
        <v>14</v>
      </c>
      <c r="K19">
        <v>40</v>
      </c>
      <c r="L19">
        <v>22</v>
      </c>
      <c r="M19">
        <v>417</v>
      </c>
      <c r="N19">
        <v>128</v>
      </c>
      <c r="O19" s="7"/>
    </row>
    <row r="20" spans="1:15" x14ac:dyDescent="0.2">
      <c r="A20" s="8">
        <v>43100</v>
      </c>
      <c r="B20" t="s">
        <v>204</v>
      </c>
      <c r="C20">
        <v>32</v>
      </c>
      <c r="D20">
        <v>46</v>
      </c>
      <c r="E20">
        <v>44</v>
      </c>
      <c r="F20">
        <v>33</v>
      </c>
      <c r="G20">
        <v>55</v>
      </c>
      <c r="H20">
        <v>32</v>
      </c>
      <c r="I20">
        <v>32</v>
      </c>
      <c r="J20">
        <v>19</v>
      </c>
      <c r="K20">
        <v>26</v>
      </c>
      <c r="L20">
        <v>41</v>
      </c>
      <c r="M20">
        <v>360</v>
      </c>
      <c r="N20">
        <v>163</v>
      </c>
      <c r="O20" s="7"/>
    </row>
    <row r="21" spans="1:15" x14ac:dyDescent="0.2">
      <c r="A21" s="8">
        <v>43100</v>
      </c>
      <c r="B21" t="s">
        <v>215</v>
      </c>
      <c r="C21">
        <v>50</v>
      </c>
      <c r="D21">
        <v>43</v>
      </c>
      <c r="E21">
        <v>56</v>
      </c>
      <c r="F21">
        <v>4</v>
      </c>
      <c r="G21">
        <v>75</v>
      </c>
      <c r="H21">
        <v>11</v>
      </c>
      <c r="I21">
        <v>61</v>
      </c>
      <c r="J21">
        <v>1</v>
      </c>
      <c r="K21">
        <v>38</v>
      </c>
      <c r="L21">
        <v>3</v>
      </c>
      <c r="M21">
        <v>342</v>
      </c>
      <c r="N21">
        <v>122</v>
      </c>
      <c r="O21" s="7"/>
    </row>
    <row r="22" spans="1:15" x14ac:dyDescent="0.2">
      <c r="A22" s="8">
        <v>43100</v>
      </c>
      <c r="B22" t="s">
        <v>128</v>
      </c>
      <c r="C22">
        <v>0</v>
      </c>
      <c r="D22">
        <v>0</v>
      </c>
      <c r="E22">
        <v>74</v>
      </c>
      <c r="F22">
        <v>11</v>
      </c>
      <c r="G22">
        <v>116</v>
      </c>
      <c r="H22">
        <v>57</v>
      </c>
      <c r="I22">
        <v>42</v>
      </c>
      <c r="J22">
        <v>1</v>
      </c>
      <c r="K22">
        <v>1</v>
      </c>
      <c r="L22">
        <v>0</v>
      </c>
      <c r="M22">
        <v>302</v>
      </c>
      <c r="N22">
        <v>161</v>
      </c>
      <c r="O22" s="7"/>
    </row>
    <row r="23" spans="1:15" x14ac:dyDescent="0.2">
      <c r="A23" s="8">
        <v>43100</v>
      </c>
      <c r="B23" t="s">
        <v>164</v>
      </c>
      <c r="C23">
        <v>0</v>
      </c>
      <c r="D23">
        <v>3</v>
      </c>
      <c r="E23">
        <v>38</v>
      </c>
      <c r="F23">
        <v>34</v>
      </c>
      <c r="G23">
        <v>61</v>
      </c>
      <c r="H23">
        <v>32</v>
      </c>
      <c r="I23">
        <v>52</v>
      </c>
      <c r="J23">
        <v>12</v>
      </c>
      <c r="K23">
        <v>31</v>
      </c>
      <c r="L23">
        <v>0</v>
      </c>
      <c r="M23">
        <v>263</v>
      </c>
      <c r="N23">
        <v>88</v>
      </c>
      <c r="O23" s="7"/>
    </row>
    <row r="24" spans="1:15" x14ac:dyDescent="0.2">
      <c r="A24" s="8">
        <v>42722</v>
      </c>
      <c r="B24" t="s">
        <v>213</v>
      </c>
      <c r="C24">
        <v>0</v>
      </c>
      <c r="D24">
        <v>26</v>
      </c>
      <c r="E24">
        <v>38</v>
      </c>
      <c r="F24">
        <v>23</v>
      </c>
      <c r="G24">
        <v>46</v>
      </c>
      <c r="H24">
        <v>31</v>
      </c>
      <c r="I24">
        <v>33</v>
      </c>
      <c r="J24">
        <v>12</v>
      </c>
      <c r="K24">
        <v>21</v>
      </c>
      <c r="L24">
        <v>29</v>
      </c>
      <c r="M24">
        <v>259</v>
      </c>
      <c r="N24">
        <v>75</v>
      </c>
      <c r="O24" s="7"/>
    </row>
    <row r="25" spans="1:15" x14ac:dyDescent="0.2">
      <c r="A25" s="8">
        <v>43100</v>
      </c>
      <c r="B25" t="s">
        <v>190</v>
      </c>
      <c r="C25">
        <v>5</v>
      </c>
      <c r="D25">
        <v>24</v>
      </c>
      <c r="E25">
        <v>46</v>
      </c>
      <c r="F25">
        <v>11</v>
      </c>
      <c r="G25">
        <v>60</v>
      </c>
      <c r="H25">
        <v>5</v>
      </c>
      <c r="I25">
        <v>33</v>
      </c>
      <c r="J25">
        <v>2</v>
      </c>
      <c r="K25">
        <v>20</v>
      </c>
      <c r="L25">
        <v>3</v>
      </c>
      <c r="M25">
        <v>209</v>
      </c>
      <c r="N25">
        <v>82</v>
      </c>
      <c r="O25" s="7"/>
    </row>
    <row r="26" spans="1:15" x14ac:dyDescent="0.2">
      <c r="A26" s="8">
        <v>43100</v>
      </c>
      <c r="B26" t="s">
        <v>161</v>
      </c>
      <c r="C26">
        <v>1</v>
      </c>
      <c r="D26">
        <v>12</v>
      </c>
      <c r="E26">
        <v>19</v>
      </c>
      <c r="F26">
        <v>16</v>
      </c>
      <c r="G26">
        <v>42</v>
      </c>
      <c r="H26">
        <v>20</v>
      </c>
      <c r="I26">
        <v>10</v>
      </c>
      <c r="J26">
        <v>0</v>
      </c>
      <c r="K26">
        <v>6</v>
      </c>
      <c r="L26">
        <v>12</v>
      </c>
      <c r="M26">
        <v>138</v>
      </c>
      <c r="N26">
        <v>48</v>
      </c>
    </row>
    <row r="27" spans="1:15" x14ac:dyDescent="0.2">
      <c r="A27" s="8">
        <v>43100</v>
      </c>
      <c r="B27" t="s">
        <v>217</v>
      </c>
      <c r="C27">
        <v>0</v>
      </c>
      <c r="D27">
        <v>3</v>
      </c>
      <c r="E27">
        <v>14</v>
      </c>
      <c r="F27">
        <v>21</v>
      </c>
      <c r="G27">
        <v>23</v>
      </c>
      <c r="H27">
        <v>7</v>
      </c>
      <c r="I27">
        <v>3</v>
      </c>
      <c r="J27">
        <v>0</v>
      </c>
      <c r="K27">
        <v>2</v>
      </c>
      <c r="L27">
        <v>0</v>
      </c>
      <c r="M27">
        <v>73</v>
      </c>
      <c r="N27">
        <v>40</v>
      </c>
      <c r="O27" s="7"/>
    </row>
    <row r="28" spans="1:15" x14ac:dyDescent="0.2">
      <c r="A28" s="8">
        <v>43100</v>
      </c>
      <c r="B28" t="s">
        <v>218</v>
      </c>
      <c r="C28">
        <v>0</v>
      </c>
      <c r="D28">
        <v>0</v>
      </c>
      <c r="E28">
        <v>21</v>
      </c>
      <c r="F28">
        <v>3</v>
      </c>
      <c r="G28">
        <v>7</v>
      </c>
      <c r="H28">
        <v>0</v>
      </c>
      <c r="I28">
        <v>0</v>
      </c>
      <c r="J28">
        <v>0</v>
      </c>
      <c r="K28">
        <v>0</v>
      </c>
      <c r="L28">
        <v>28</v>
      </c>
      <c r="M28">
        <v>59</v>
      </c>
      <c r="N28">
        <v>46</v>
      </c>
      <c r="O28" s="7"/>
    </row>
    <row r="29" spans="1:15" x14ac:dyDescent="0.2">
      <c r="A29" t="s">
        <v>27</v>
      </c>
      <c r="C29" s="9">
        <f t="shared" ref="C29:N29" si="0">AVERAGE(C3:C28)</f>
        <v>25.576923076923077</v>
      </c>
      <c r="D29" s="9">
        <f t="shared" si="0"/>
        <v>57.07692307692308</v>
      </c>
      <c r="E29" s="9">
        <f t="shared" si="0"/>
        <v>88.961538461538467</v>
      </c>
      <c r="F29" s="9">
        <f t="shared" si="0"/>
        <v>64.692307692307693</v>
      </c>
      <c r="G29" s="9">
        <f t="shared" si="0"/>
        <v>112.30769230769231</v>
      </c>
      <c r="H29" s="9">
        <f t="shared" si="0"/>
        <v>77.92307692307692</v>
      </c>
      <c r="I29" s="9">
        <f t="shared" si="0"/>
        <v>86.884615384615387</v>
      </c>
      <c r="J29" s="9">
        <f t="shared" si="0"/>
        <v>34.96153846153846</v>
      </c>
      <c r="K29" s="9">
        <f t="shared" si="0"/>
        <v>45.42307692307692</v>
      </c>
      <c r="L29" s="9">
        <f t="shared" si="0"/>
        <v>24.46153846153846</v>
      </c>
      <c r="M29" s="9">
        <f t="shared" si="0"/>
        <v>618.26923076923072</v>
      </c>
      <c r="N29" s="9">
        <f t="shared" si="0"/>
        <v>157.69230769230768</v>
      </c>
      <c r="O29" s="7"/>
    </row>
    <row r="30" spans="1:15" x14ac:dyDescent="0.2">
      <c r="A30" t="s">
        <v>132</v>
      </c>
      <c r="C30" s="71">
        <f t="shared" ref="C30:L30" si="1">COUNTIF(C3:C28,"&gt;0")/COUNTA(C3:C28)</f>
        <v>0.61538461538461542</v>
      </c>
      <c r="D30" s="71">
        <f t="shared" si="1"/>
        <v>0.92307692307692313</v>
      </c>
      <c r="E30" s="71">
        <f t="shared" si="1"/>
        <v>1</v>
      </c>
      <c r="F30" s="71">
        <f t="shared" si="1"/>
        <v>1</v>
      </c>
      <c r="G30" s="71">
        <f t="shared" si="1"/>
        <v>1</v>
      </c>
      <c r="H30" s="71">
        <f t="shared" si="1"/>
        <v>0.96153846153846156</v>
      </c>
      <c r="I30" s="71">
        <f t="shared" si="1"/>
        <v>0.96153846153846156</v>
      </c>
      <c r="J30" s="71">
        <f t="shared" si="1"/>
        <v>0.88461538461538458</v>
      </c>
      <c r="K30" s="71">
        <f t="shared" si="1"/>
        <v>0.96153846153846156</v>
      </c>
      <c r="L30" s="71">
        <f t="shared" si="1"/>
        <v>0.80769230769230771</v>
      </c>
      <c r="O30" s="7"/>
    </row>
    <row r="31" spans="1:15" x14ac:dyDescent="0.2">
      <c r="A31" s="64"/>
      <c r="O31" s="7"/>
    </row>
    <row r="32" spans="1:15" x14ac:dyDescent="0.2">
      <c r="O32" s="7"/>
    </row>
    <row r="33" spans="7:15" x14ac:dyDescent="0.2">
      <c r="O33" s="7"/>
    </row>
    <row r="34" spans="7:15" x14ac:dyDescent="0.2">
      <c r="G34" s="72"/>
      <c r="O34" s="7"/>
    </row>
    <row r="35" spans="7:15" x14ac:dyDescent="0.2">
      <c r="O35" s="7"/>
    </row>
    <row r="36" spans="7:15" x14ac:dyDescent="0.2">
      <c r="O36" s="7"/>
    </row>
    <row r="37" spans="7:15" x14ac:dyDescent="0.2">
      <c r="G37" s="37"/>
      <c r="O37" s="7"/>
    </row>
    <row r="38" spans="7:15" x14ac:dyDescent="0.2">
      <c r="O38" s="7"/>
    </row>
    <row r="39" spans="7:15" x14ac:dyDescent="0.2">
      <c r="O39" s="7"/>
    </row>
    <row r="40" spans="7:15" x14ac:dyDescent="0.2">
      <c r="O40" s="7"/>
    </row>
    <row r="41" spans="7:15" x14ac:dyDescent="0.2">
      <c r="O41" s="7"/>
    </row>
    <row r="42" spans="7:15" x14ac:dyDescent="0.2">
      <c r="O42" s="7"/>
    </row>
    <row r="43" spans="7:15" x14ac:dyDescent="0.2">
      <c r="O43" s="7"/>
    </row>
    <row r="44" spans="7:15" x14ac:dyDescent="0.2">
      <c r="O44" s="7"/>
    </row>
    <row r="45" spans="7:15" x14ac:dyDescent="0.2">
      <c r="O45" s="7"/>
    </row>
    <row r="46" spans="7:15" x14ac:dyDescent="0.2">
      <c r="O46" s="7"/>
    </row>
    <row r="47" spans="7:15" x14ac:dyDescent="0.2">
      <c r="O47" s="7"/>
    </row>
    <row r="48" spans="7:15" x14ac:dyDescent="0.2">
      <c r="O48" s="7"/>
    </row>
    <row r="49" spans="15:17" x14ac:dyDescent="0.2">
      <c r="O49" s="7"/>
    </row>
    <row r="50" spans="15:17" x14ac:dyDescent="0.2">
      <c r="O50" s="7"/>
    </row>
    <row r="51" spans="15:17" x14ac:dyDescent="0.2">
      <c r="O51" s="7"/>
    </row>
    <row r="60" spans="15:17" x14ac:dyDescent="0.2">
      <c r="Q60" s="73"/>
    </row>
  </sheetData>
  <printOptions gridLines="1" gridLinesSet="0"/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25"/>
  <sheetViews>
    <sheetView workbookViewId="0"/>
  </sheetViews>
  <sheetFormatPr defaultRowHeight="12.75" x14ac:dyDescent="0.2"/>
  <cols>
    <col min="3" max="12" width="7.42578125" customWidth="1"/>
    <col min="13" max="13" width="5.5703125" bestFit="1" customWidth="1"/>
    <col min="14" max="14" width="6.140625" bestFit="1" customWidth="1"/>
  </cols>
  <sheetData>
    <row r="1" spans="1:14" ht="24" customHeight="1" x14ac:dyDescent="0.2">
      <c r="A1" s="17" t="s">
        <v>228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4" t="s">
        <v>4</v>
      </c>
      <c r="N2" s="2" t="s">
        <v>5</v>
      </c>
    </row>
    <row r="3" spans="1:14" x14ac:dyDescent="0.2">
      <c r="A3" s="23">
        <v>43465</v>
      </c>
      <c r="B3" t="s">
        <v>123</v>
      </c>
      <c r="C3">
        <v>104</v>
      </c>
      <c r="D3">
        <v>149</v>
      </c>
      <c r="E3">
        <v>193</v>
      </c>
      <c r="F3">
        <v>204</v>
      </c>
      <c r="G3">
        <v>242</v>
      </c>
      <c r="H3">
        <v>220</v>
      </c>
      <c r="I3">
        <v>202</v>
      </c>
      <c r="J3">
        <v>111</v>
      </c>
      <c r="K3">
        <v>87</v>
      </c>
      <c r="L3">
        <v>60</v>
      </c>
      <c r="M3">
        <v>1572</v>
      </c>
      <c r="N3">
        <v>256</v>
      </c>
    </row>
    <row r="4" spans="1:14" x14ac:dyDescent="0.2">
      <c r="A4" s="23">
        <v>43465</v>
      </c>
      <c r="B4" t="s">
        <v>183</v>
      </c>
      <c r="C4">
        <v>78</v>
      </c>
      <c r="D4">
        <v>155</v>
      </c>
      <c r="E4">
        <v>184</v>
      </c>
      <c r="F4">
        <v>175</v>
      </c>
      <c r="G4">
        <v>240</v>
      </c>
      <c r="H4">
        <v>220</v>
      </c>
      <c r="I4">
        <v>212</v>
      </c>
      <c r="J4">
        <v>125</v>
      </c>
      <c r="K4">
        <v>102</v>
      </c>
      <c r="L4">
        <v>64</v>
      </c>
      <c r="M4">
        <v>1555</v>
      </c>
      <c r="N4">
        <v>252</v>
      </c>
    </row>
    <row r="5" spans="1:14" x14ac:dyDescent="0.2">
      <c r="A5" s="23">
        <v>43100</v>
      </c>
      <c r="B5" s="24" t="s">
        <v>10</v>
      </c>
      <c r="C5" s="24">
        <v>75</v>
      </c>
      <c r="D5" s="24">
        <v>116</v>
      </c>
      <c r="E5" s="24">
        <v>156</v>
      </c>
      <c r="F5" s="24">
        <v>173</v>
      </c>
      <c r="G5" s="24">
        <v>183</v>
      </c>
      <c r="H5" s="24">
        <v>172</v>
      </c>
      <c r="I5" s="24">
        <v>140</v>
      </c>
      <c r="J5" s="24">
        <v>49</v>
      </c>
      <c r="K5" s="24">
        <v>58</v>
      </c>
      <c r="L5" s="24">
        <v>38</v>
      </c>
      <c r="M5" s="24">
        <f>SUM(C5:L5)</f>
        <v>1160</v>
      </c>
      <c r="N5" s="24">
        <v>231</v>
      </c>
    </row>
    <row r="6" spans="1:14" x14ac:dyDescent="0.2">
      <c r="A6" s="23">
        <v>43100</v>
      </c>
      <c r="B6" t="s">
        <v>182</v>
      </c>
      <c r="C6">
        <v>94</v>
      </c>
      <c r="D6">
        <v>142</v>
      </c>
      <c r="E6">
        <v>132</v>
      </c>
      <c r="F6">
        <v>83</v>
      </c>
      <c r="G6">
        <v>179</v>
      </c>
      <c r="H6">
        <v>120</v>
      </c>
      <c r="I6">
        <v>81</v>
      </c>
      <c r="J6">
        <v>67</v>
      </c>
      <c r="K6">
        <v>57</v>
      </c>
      <c r="L6">
        <v>55</v>
      </c>
      <c r="M6">
        <v>1010</v>
      </c>
      <c r="N6">
        <v>228</v>
      </c>
    </row>
    <row r="7" spans="1:14" x14ac:dyDescent="0.2">
      <c r="A7" s="23">
        <v>43465</v>
      </c>
      <c r="B7" t="s">
        <v>212</v>
      </c>
      <c r="C7">
        <v>1</v>
      </c>
      <c r="D7">
        <v>82</v>
      </c>
      <c r="E7">
        <v>120</v>
      </c>
      <c r="F7">
        <v>143</v>
      </c>
      <c r="G7">
        <v>196</v>
      </c>
      <c r="H7">
        <v>165</v>
      </c>
      <c r="I7">
        <v>139</v>
      </c>
      <c r="J7">
        <v>78</v>
      </c>
      <c r="K7">
        <v>61</v>
      </c>
      <c r="L7">
        <v>0</v>
      </c>
      <c r="M7">
        <v>985</v>
      </c>
      <c r="N7">
        <v>227</v>
      </c>
    </row>
    <row r="8" spans="1:14" x14ac:dyDescent="0.2">
      <c r="A8" s="23">
        <v>43465</v>
      </c>
      <c r="B8" t="s">
        <v>214</v>
      </c>
      <c r="C8">
        <v>0</v>
      </c>
      <c r="D8">
        <v>68</v>
      </c>
      <c r="E8">
        <v>95</v>
      </c>
      <c r="F8">
        <v>55</v>
      </c>
      <c r="G8">
        <v>167</v>
      </c>
      <c r="H8">
        <v>103</v>
      </c>
      <c r="I8">
        <v>112</v>
      </c>
      <c r="J8">
        <v>9</v>
      </c>
      <c r="K8">
        <v>38</v>
      </c>
      <c r="L8">
        <v>30</v>
      </c>
      <c r="M8">
        <v>677</v>
      </c>
      <c r="N8">
        <v>216</v>
      </c>
    </row>
    <row r="9" spans="1:14" x14ac:dyDescent="0.2">
      <c r="A9" s="23">
        <v>43465</v>
      </c>
      <c r="B9" t="s">
        <v>203</v>
      </c>
      <c r="C9">
        <v>0</v>
      </c>
      <c r="D9">
        <v>95</v>
      </c>
      <c r="E9">
        <v>128</v>
      </c>
      <c r="F9">
        <v>86</v>
      </c>
      <c r="G9">
        <v>140</v>
      </c>
      <c r="H9">
        <v>104</v>
      </c>
      <c r="I9">
        <v>73</v>
      </c>
      <c r="J9">
        <v>19</v>
      </c>
      <c r="K9">
        <v>16</v>
      </c>
      <c r="L9">
        <v>7</v>
      </c>
      <c r="M9">
        <v>668</v>
      </c>
      <c r="N9">
        <v>182</v>
      </c>
    </row>
    <row r="10" spans="1:14" x14ac:dyDescent="0.2">
      <c r="A10" s="23">
        <v>43465</v>
      </c>
      <c r="B10" t="s">
        <v>110</v>
      </c>
      <c r="C10">
        <v>98</v>
      </c>
      <c r="D10">
        <v>84</v>
      </c>
      <c r="E10">
        <v>85</v>
      </c>
      <c r="F10">
        <v>70</v>
      </c>
      <c r="G10">
        <v>112</v>
      </c>
      <c r="H10">
        <v>54</v>
      </c>
      <c r="I10">
        <v>67</v>
      </c>
      <c r="J10">
        <v>16</v>
      </c>
      <c r="K10">
        <v>22</v>
      </c>
      <c r="L10">
        <v>22</v>
      </c>
      <c r="M10">
        <v>630</v>
      </c>
      <c r="N10">
        <v>174</v>
      </c>
    </row>
    <row r="11" spans="1:14" x14ac:dyDescent="0.2">
      <c r="A11" s="23">
        <v>43465</v>
      </c>
      <c r="B11" t="s">
        <v>52</v>
      </c>
      <c r="C11">
        <v>53</v>
      </c>
      <c r="D11">
        <v>86</v>
      </c>
      <c r="E11">
        <v>104</v>
      </c>
      <c r="F11">
        <v>57</v>
      </c>
      <c r="G11">
        <v>113</v>
      </c>
      <c r="H11">
        <v>70</v>
      </c>
      <c r="I11">
        <v>80</v>
      </c>
      <c r="J11">
        <v>19</v>
      </c>
      <c r="K11">
        <v>40</v>
      </c>
      <c r="L11">
        <v>0</v>
      </c>
      <c r="M11">
        <v>622</v>
      </c>
      <c r="N11">
        <v>156</v>
      </c>
    </row>
    <row r="12" spans="1:14" x14ac:dyDescent="0.2">
      <c r="A12" s="23">
        <v>43465</v>
      </c>
      <c r="B12" t="s">
        <v>41</v>
      </c>
      <c r="C12">
        <v>65</v>
      </c>
      <c r="D12">
        <v>77</v>
      </c>
      <c r="E12">
        <v>95</v>
      </c>
      <c r="F12">
        <v>28</v>
      </c>
      <c r="G12">
        <v>131</v>
      </c>
      <c r="H12">
        <v>23</v>
      </c>
      <c r="I12">
        <v>48</v>
      </c>
      <c r="J12">
        <v>10</v>
      </c>
      <c r="K12">
        <v>19</v>
      </c>
      <c r="L12">
        <v>33</v>
      </c>
      <c r="M12">
        <v>529</v>
      </c>
      <c r="N12">
        <v>156</v>
      </c>
    </row>
    <row r="13" spans="1:14" x14ac:dyDescent="0.2">
      <c r="A13" s="23">
        <v>43465</v>
      </c>
      <c r="B13" t="s">
        <v>8</v>
      </c>
      <c r="C13">
        <v>89</v>
      </c>
      <c r="D13">
        <v>66</v>
      </c>
      <c r="E13">
        <v>172</v>
      </c>
      <c r="F13">
        <v>32</v>
      </c>
      <c r="G13">
        <v>97</v>
      </c>
      <c r="H13">
        <v>27</v>
      </c>
      <c r="I13">
        <v>43</v>
      </c>
      <c r="J13">
        <v>7</v>
      </c>
      <c r="K13">
        <v>10</v>
      </c>
      <c r="L13">
        <v>54</v>
      </c>
      <c r="M13">
        <v>597</v>
      </c>
      <c r="N13">
        <v>197</v>
      </c>
    </row>
    <row r="14" spans="1:14" x14ac:dyDescent="0.2">
      <c r="A14" s="23">
        <v>43465</v>
      </c>
      <c r="B14" t="s">
        <v>213</v>
      </c>
      <c r="C14">
        <v>21</v>
      </c>
      <c r="D14">
        <v>57</v>
      </c>
      <c r="E14">
        <v>91</v>
      </c>
      <c r="F14">
        <v>34</v>
      </c>
      <c r="G14">
        <v>107</v>
      </c>
      <c r="H14">
        <v>55</v>
      </c>
      <c r="I14">
        <v>63</v>
      </c>
      <c r="J14">
        <v>18</v>
      </c>
      <c r="K14">
        <v>34</v>
      </c>
      <c r="L14">
        <v>26</v>
      </c>
      <c r="M14">
        <v>506</v>
      </c>
      <c r="N14">
        <v>149</v>
      </c>
    </row>
    <row r="15" spans="1:14" x14ac:dyDescent="0.2">
      <c r="A15" s="23">
        <v>43465</v>
      </c>
      <c r="B15" t="s">
        <v>220</v>
      </c>
      <c r="C15">
        <v>0</v>
      </c>
      <c r="D15">
        <v>0</v>
      </c>
      <c r="E15">
        <v>106</v>
      </c>
      <c r="F15">
        <v>44</v>
      </c>
      <c r="G15">
        <v>118</v>
      </c>
      <c r="H15">
        <v>44</v>
      </c>
      <c r="I15">
        <v>70</v>
      </c>
      <c r="J15">
        <v>32</v>
      </c>
      <c r="K15">
        <v>14</v>
      </c>
      <c r="L15">
        <v>48</v>
      </c>
      <c r="M15">
        <v>476</v>
      </c>
      <c r="N15">
        <v>176</v>
      </c>
    </row>
    <row r="16" spans="1:14" x14ac:dyDescent="0.2">
      <c r="A16" s="23">
        <v>43465</v>
      </c>
      <c r="B16" t="s">
        <v>130</v>
      </c>
      <c r="C16">
        <v>39</v>
      </c>
      <c r="D16">
        <v>62</v>
      </c>
      <c r="E16">
        <v>71</v>
      </c>
      <c r="F16">
        <v>34</v>
      </c>
      <c r="G16">
        <v>80</v>
      </c>
      <c r="H16">
        <v>52</v>
      </c>
      <c r="I16">
        <v>51</v>
      </c>
      <c r="J16">
        <v>19</v>
      </c>
      <c r="K16">
        <v>32</v>
      </c>
      <c r="L16">
        <v>31</v>
      </c>
      <c r="M16">
        <v>471</v>
      </c>
      <c r="N16">
        <v>113</v>
      </c>
    </row>
    <row r="17" spans="1:14" x14ac:dyDescent="0.2">
      <c r="A17" s="23">
        <v>43465</v>
      </c>
      <c r="B17" t="s">
        <v>126</v>
      </c>
      <c r="C17">
        <v>29</v>
      </c>
      <c r="D17">
        <v>47</v>
      </c>
      <c r="E17">
        <v>59</v>
      </c>
      <c r="F17">
        <v>48</v>
      </c>
      <c r="G17">
        <v>70</v>
      </c>
      <c r="H17">
        <v>65</v>
      </c>
      <c r="I17">
        <v>54</v>
      </c>
      <c r="J17">
        <v>24</v>
      </c>
      <c r="K17">
        <v>32</v>
      </c>
      <c r="L17">
        <v>22</v>
      </c>
      <c r="M17">
        <v>450</v>
      </c>
      <c r="N17">
        <v>103</v>
      </c>
    </row>
    <row r="18" spans="1:14" x14ac:dyDescent="0.2">
      <c r="A18" s="23">
        <v>43465</v>
      </c>
      <c r="B18" t="s">
        <v>185</v>
      </c>
      <c r="C18">
        <v>49</v>
      </c>
      <c r="D18">
        <v>73</v>
      </c>
      <c r="E18">
        <v>101</v>
      </c>
      <c r="F18">
        <v>38</v>
      </c>
      <c r="G18">
        <v>72</v>
      </c>
      <c r="H18">
        <v>3</v>
      </c>
      <c r="I18">
        <v>40</v>
      </c>
      <c r="J18">
        <v>0</v>
      </c>
      <c r="K18">
        <v>10</v>
      </c>
      <c r="L18">
        <v>4</v>
      </c>
      <c r="M18">
        <v>390</v>
      </c>
      <c r="N18">
        <v>131</v>
      </c>
    </row>
    <row r="19" spans="1:14" x14ac:dyDescent="0.2">
      <c r="A19" s="23">
        <v>43465</v>
      </c>
      <c r="B19" t="s">
        <v>159</v>
      </c>
      <c r="C19">
        <v>0</v>
      </c>
      <c r="D19">
        <v>39</v>
      </c>
      <c r="E19">
        <v>75</v>
      </c>
      <c r="F19">
        <v>41</v>
      </c>
      <c r="G19">
        <v>90</v>
      </c>
      <c r="H19">
        <v>62</v>
      </c>
      <c r="I19">
        <v>41</v>
      </c>
      <c r="J19">
        <v>9</v>
      </c>
      <c r="K19">
        <v>23</v>
      </c>
      <c r="L19">
        <v>11</v>
      </c>
      <c r="M19">
        <v>391</v>
      </c>
      <c r="N19">
        <v>126</v>
      </c>
    </row>
    <row r="20" spans="1:14" x14ac:dyDescent="0.2">
      <c r="A20" s="23">
        <v>43465</v>
      </c>
      <c r="B20" t="s">
        <v>128</v>
      </c>
      <c r="C20">
        <v>0</v>
      </c>
      <c r="D20">
        <v>0</v>
      </c>
      <c r="E20">
        <v>39</v>
      </c>
      <c r="F20">
        <v>15</v>
      </c>
      <c r="G20">
        <v>106</v>
      </c>
      <c r="H20">
        <v>56</v>
      </c>
      <c r="I20">
        <v>36</v>
      </c>
      <c r="J20">
        <v>5</v>
      </c>
      <c r="K20">
        <v>6</v>
      </c>
      <c r="L20">
        <v>1</v>
      </c>
      <c r="M20">
        <v>264</v>
      </c>
      <c r="N20">
        <v>137</v>
      </c>
    </row>
    <row r="21" spans="1:14" x14ac:dyDescent="0.2">
      <c r="A21" s="23">
        <v>43465</v>
      </c>
      <c r="B21" t="s">
        <v>215</v>
      </c>
      <c r="C21">
        <v>45</v>
      </c>
      <c r="D21">
        <v>17</v>
      </c>
      <c r="E21">
        <v>27</v>
      </c>
      <c r="F21">
        <v>14</v>
      </c>
      <c r="G21">
        <v>42</v>
      </c>
      <c r="H21">
        <v>24</v>
      </c>
      <c r="I21">
        <v>65</v>
      </c>
      <c r="J21">
        <v>1</v>
      </c>
      <c r="K21">
        <v>4</v>
      </c>
      <c r="L21">
        <v>12</v>
      </c>
      <c r="M21">
        <v>251</v>
      </c>
      <c r="N21">
        <v>107</v>
      </c>
    </row>
    <row r="22" spans="1:14" x14ac:dyDescent="0.2">
      <c r="A22" s="23">
        <v>43465</v>
      </c>
      <c r="B22" t="s">
        <v>221</v>
      </c>
      <c r="C22">
        <v>0</v>
      </c>
      <c r="D22">
        <v>0</v>
      </c>
      <c r="E22">
        <v>31</v>
      </c>
      <c r="F22">
        <v>15</v>
      </c>
      <c r="G22">
        <v>65</v>
      </c>
      <c r="H22">
        <v>45</v>
      </c>
      <c r="I22">
        <v>11</v>
      </c>
      <c r="J22">
        <v>8</v>
      </c>
      <c r="K22">
        <v>31</v>
      </c>
      <c r="L22">
        <v>38</v>
      </c>
      <c r="M22">
        <v>244</v>
      </c>
      <c r="N22">
        <v>117</v>
      </c>
    </row>
    <row r="23" spans="1:14" x14ac:dyDescent="0.2">
      <c r="A23" s="23">
        <v>43465</v>
      </c>
      <c r="B23" t="s">
        <v>222</v>
      </c>
      <c r="C23">
        <v>15</v>
      </c>
      <c r="D23">
        <v>18</v>
      </c>
      <c r="E23">
        <v>29</v>
      </c>
      <c r="F23">
        <v>25</v>
      </c>
      <c r="G23">
        <v>31</v>
      </c>
      <c r="H23">
        <v>14</v>
      </c>
      <c r="I23">
        <v>13</v>
      </c>
      <c r="J23">
        <v>9</v>
      </c>
      <c r="K23">
        <v>8</v>
      </c>
      <c r="L23">
        <v>2</v>
      </c>
      <c r="M23">
        <v>164</v>
      </c>
      <c r="N23">
        <v>68</v>
      </c>
    </row>
    <row r="24" spans="1:14" x14ac:dyDescent="0.2">
      <c r="A24" s="24" t="s">
        <v>27</v>
      </c>
      <c r="B24" s="24"/>
      <c r="C24" s="25">
        <f t="shared" ref="C24:N24" si="0">AVERAGEIF(C3:C23,"&gt;0")</f>
        <v>57</v>
      </c>
      <c r="D24" s="25">
        <f t="shared" si="0"/>
        <v>79.611111111111114</v>
      </c>
      <c r="E24" s="25">
        <f t="shared" si="0"/>
        <v>99.666666666666671</v>
      </c>
      <c r="F24" s="25">
        <f t="shared" si="0"/>
        <v>67.333333333333329</v>
      </c>
      <c r="G24" s="25">
        <f t="shared" si="0"/>
        <v>122.9047619047619</v>
      </c>
      <c r="H24" s="25">
        <f t="shared" si="0"/>
        <v>80.857142857142861</v>
      </c>
      <c r="I24" s="25">
        <f t="shared" si="0"/>
        <v>78.142857142857139</v>
      </c>
      <c r="J24" s="25">
        <f t="shared" si="0"/>
        <v>31.75</v>
      </c>
      <c r="K24" s="25">
        <f t="shared" si="0"/>
        <v>33.523809523809526</v>
      </c>
      <c r="L24" s="25">
        <f t="shared" si="0"/>
        <v>29.368421052631579</v>
      </c>
      <c r="M24" s="25">
        <f t="shared" si="0"/>
        <v>648.19047619047615</v>
      </c>
      <c r="N24" s="25">
        <f t="shared" si="0"/>
        <v>166.76190476190476</v>
      </c>
    </row>
    <row r="25" spans="1:14" x14ac:dyDescent="0.2">
      <c r="A25" s="24" t="s">
        <v>132</v>
      </c>
      <c r="B25" s="24"/>
      <c r="C25" s="75">
        <f t="shared" ref="C25:L25" si="1">COUNTIF(C3:C23,"&gt;0")/COUNTA(C3:C23)</f>
        <v>0.7142857142857143</v>
      </c>
      <c r="D25" s="75">
        <f t="shared" si="1"/>
        <v>0.8571428571428571</v>
      </c>
      <c r="E25" s="75">
        <f t="shared" si="1"/>
        <v>1</v>
      </c>
      <c r="F25" s="75">
        <f t="shared" si="1"/>
        <v>1</v>
      </c>
      <c r="G25" s="75">
        <f t="shared" si="1"/>
        <v>1</v>
      </c>
      <c r="H25" s="75">
        <f t="shared" si="1"/>
        <v>1</v>
      </c>
      <c r="I25" s="75">
        <f t="shared" si="1"/>
        <v>1</v>
      </c>
      <c r="J25" s="75">
        <f t="shared" si="1"/>
        <v>0.95238095238095233</v>
      </c>
      <c r="K25" s="75">
        <f t="shared" si="1"/>
        <v>1</v>
      </c>
      <c r="L25" s="75">
        <f t="shared" si="1"/>
        <v>0.90476190476190477</v>
      </c>
      <c r="M25" s="24"/>
      <c r="N25" s="24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D84D1-37DE-4191-BE78-90114E9A23D2}">
  <dimension ref="A1:N26"/>
  <sheetViews>
    <sheetView workbookViewId="0">
      <selection activeCell="N26" sqref="N26"/>
    </sheetView>
  </sheetViews>
  <sheetFormatPr defaultRowHeight="12.75" x14ac:dyDescent="0.2"/>
  <cols>
    <col min="1" max="1" width="7.42578125" customWidth="1"/>
    <col min="3" max="12" width="7.42578125" customWidth="1"/>
    <col min="13" max="13" width="5.5703125" bestFit="1" customWidth="1"/>
    <col min="14" max="14" width="6.140625" bestFit="1" customWidth="1"/>
  </cols>
  <sheetData>
    <row r="1" spans="1:14" ht="15.75" x14ac:dyDescent="0.2">
      <c r="A1" s="17" t="s">
        <v>227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4" t="s">
        <v>4</v>
      </c>
      <c r="N2" s="2" t="s">
        <v>5</v>
      </c>
    </row>
    <row r="3" spans="1:14" x14ac:dyDescent="0.2">
      <c r="A3" s="23">
        <v>43830</v>
      </c>
      <c r="B3" t="s">
        <v>123</v>
      </c>
      <c r="C3">
        <v>99</v>
      </c>
      <c r="D3">
        <v>140</v>
      </c>
      <c r="E3">
        <v>190</v>
      </c>
      <c r="F3">
        <v>172</v>
      </c>
      <c r="G3">
        <v>232</v>
      </c>
      <c r="H3">
        <v>187</v>
      </c>
      <c r="I3">
        <v>169</v>
      </c>
      <c r="J3">
        <v>61</v>
      </c>
      <c r="K3">
        <v>73</v>
      </c>
      <c r="L3">
        <v>47</v>
      </c>
      <c r="M3">
        <v>1370</v>
      </c>
      <c r="N3">
        <v>243</v>
      </c>
    </row>
    <row r="4" spans="1:14" x14ac:dyDescent="0.2">
      <c r="A4" s="23">
        <v>43830</v>
      </c>
      <c r="B4" s="24" t="s">
        <v>10</v>
      </c>
      <c r="C4" s="24">
        <v>76</v>
      </c>
      <c r="D4" s="24">
        <v>110</v>
      </c>
      <c r="E4" s="24">
        <v>164</v>
      </c>
      <c r="F4" s="24">
        <v>171</v>
      </c>
      <c r="G4" s="24">
        <v>220</v>
      </c>
      <c r="H4" s="24">
        <v>170</v>
      </c>
      <c r="I4" s="24">
        <v>138</v>
      </c>
      <c r="J4" s="24">
        <v>42</v>
      </c>
      <c r="K4" s="24">
        <v>62</v>
      </c>
      <c r="L4" s="24">
        <v>43</v>
      </c>
      <c r="M4" s="24">
        <f>SUM(C4:L4)</f>
        <v>1196</v>
      </c>
      <c r="N4" s="24">
        <v>232</v>
      </c>
    </row>
    <row r="5" spans="1:14" x14ac:dyDescent="0.2">
      <c r="A5" s="23">
        <v>43830</v>
      </c>
      <c r="B5" t="s">
        <v>182</v>
      </c>
      <c r="C5">
        <v>82</v>
      </c>
      <c r="D5">
        <v>68</v>
      </c>
      <c r="E5">
        <v>131</v>
      </c>
      <c r="F5">
        <v>79</v>
      </c>
      <c r="G5">
        <v>163</v>
      </c>
      <c r="H5">
        <v>90</v>
      </c>
      <c r="I5">
        <v>66</v>
      </c>
      <c r="J5">
        <v>43</v>
      </c>
      <c r="K5">
        <v>45</v>
      </c>
      <c r="L5">
        <v>45</v>
      </c>
      <c r="M5">
        <v>812</v>
      </c>
      <c r="N5">
        <v>200</v>
      </c>
    </row>
    <row r="6" spans="1:14" x14ac:dyDescent="0.2">
      <c r="A6" s="23">
        <v>43830</v>
      </c>
      <c r="B6" t="s">
        <v>212</v>
      </c>
      <c r="C6">
        <v>0</v>
      </c>
      <c r="D6">
        <v>66</v>
      </c>
      <c r="E6">
        <v>107</v>
      </c>
      <c r="F6">
        <v>115</v>
      </c>
      <c r="G6">
        <v>181</v>
      </c>
      <c r="H6">
        <v>134</v>
      </c>
      <c r="I6">
        <v>97</v>
      </c>
      <c r="J6">
        <v>31</v>
      </c>
      <c r="K6">
        <v>57</v>
      </c>
      <c r="L6">
        <v>0</v>
      </c>
      <c r="M6">
        <v>788</v>
      </c>
      <c r="N6">
        <v>205</v>
      </c>
    </row>
    <row r="7" spans="1:14" x14ac:dyDescent="0.2">
      <c r="A7" s="23">
        <v>43830</v>
      </c>
      <c r="B7" t="s">
        <v>203</v>
      </c>
      <c r="C7">
        <v>0</v>
      </c>
      <c r="D7">
        <v>97</v>
      </c>
      <c r="E7">
        <v>114</v>
      </c>
      <c r="F7">
        <v>89</v>
      </c>
      <c r="G7">
        <v>161</v>
      </c>
      <c r="H7">
        <v>103</v>
      </c>
      <c r="I7">
        <v>77</v>
      </c>
      <c r="J7">
        <v>37</v>
      </c>
      <c r="K7">
        <v>44</v>
      </c>
      <c r="L7">
        <v>25</v>
      </c>
      <c r="M7">
        <v>747</v>
      </c>
      <c r="N7">
        <v>196</v>
      </c>
    </row>
    <row r="8" spans="1:14" x14ac:dyDescent="0.2">
      <c r="A8" s="23">
        <v>43830</v>
      </c>
      <c r="B8" t="s">
        <v>110</v>
      </c>
      <c r="C8">
        <v>124</v>
      </c>
      <c r="D8">
        <v>66</v>
      </c>
      <c r="E8">
        <v>89</v>
      </c>
      <c r="F8">
        <v>70</v>
      </c>
      <c r="G8">
        <v>142</v>
      </c>
      <c r="H8">
        <v>70</v>
      </c>
      <c r="I8">
        <v>67</v>
      </c>
      <c r="J8">
        <v>15</v>
      </c>
      <c r="K8">
        <v>25</v>
      </c>
      <c r="L8">
        <v>1</v>
      </c>
      <c r="M8">
        <v>669</v>
      </c>
      <c r="N8">
        <v>193</v>
      </c>
    </row>
    <row r="9" spans="1:14" x14ac:dyDescent="0.2">
      <c r="A9" s="23">
        <v>43830</v>
      </c>
      <c r="B9" t="s">
        <v>52</v>
      </c>
      <c r="C9">
        <v>53</v>
      </c>
      <c r="D9">
        <v>70</v>
      </c>
      <c r="E9">
        <v>79</v>
      </c>
      <c r="F9">
        <v>65</v>
      </c>
      <c r="G9">
        <v>121</v>
      </c>
      <c r="H9">
        <v>86</v>
      </c>
      <c r="I9">
        <v>77</v>
      </c>
      <c r="J9">
        <v>22</v>
      </c>
      <c r="K9">
        <v>49</v>
      </c>
      <c r="L9">
        <v>0</v>
      </c>
      <c r="M9">
        <v>622</v>
      </c>
      <c r="N9">
        <v>153</v>
      </c>
    </row>
    <row r="10" spans="1:14" x14ac:dyDescent="0.2">
      <c r="A10" s="23">
        <v>43830</v>
      </c>
      <c r="B10" t="s">
        <v>224</v>
      </c>
      <c r="C10">
        <v>0</v>
      </c>
      <c r="D10">
        <v>47</v>
      </c>
      <c r="E10">
        <v>142</v>
      </c>
      <c r="F10">
        <v>67</v>
      </c>
      <c r="G10">
        <v>121</v>
      </c>
      <c r="H10">
        <v>68</v>
      </c>
      <c r="I10">
        <v>51</v>
      </c>
      <c r="J10">
        <v>27</v>
      </c>
      <c r="K10">
        <v>43</v>
      </c>
      <c r="L10">
        <v>0</v>
      </c>
      <c r="M10">
        <v>566</v>
      </c>
      <c r="N10">
        <v>163</v>
      </c>
    </row>
    <row r="11" spans="1:14" x14ac:dyDescent="0.2">
      <c r="A11" s="23">
        <v>43830</v>
      </c>
      <c r="B11" t="s">
        <v>213</v>
      </c>
      <c r="C11">
        <v>19</v>
      </c>
      <c r="D11">
        <v>56</v>
      </c>
      <c r="E11">
        <v>93</v>
      </c>
      <c r="F11">
        <v>43</v>
      </c>
      <c r="G11">
        <v>107</v>
      </c>
      <c r="H11">
        <v>57</v>
      </c>
      <c r="I11">
        <v>52</v>
      </c>
      <c r="J11">
        <v>18</v>
      </c>
      <c r="K11">
        <v>40</v>
      </c>
      <c r="L11">
        <v>24</v>
      </c>
      <c r="M11">
        <v>509</v>
      </c>
      <c r="N11">
        <v>139</v>
      </c>
    </row>
    <row r="12" spans="1:14" x14ac:dyDescent="0.2">
      <c r="A12" s="23">
        <v>43830</v>
      </c>
      <c r="B12" t="s">
        <v>41</v>
      </c>
      <c r="C12">
        <v>45</v>
      </c>
      <c r="D12">
        <v>74</v>
      </c>
      <c r="E12">
        <v>100</v>
      </c>
      <c r="F12">
        <v>21</v>
      </c>
      <c r="G12">
        <v>109</v>
      </c>
      <c r="H12">
        <v>2</v>
      </c>
      <c r="I12">
        <v>65</v>
      </c>
      <c r="J12">
        <v>4</v>
      </c>
      <c r="K12">
        <v>38</v>
      </c>
      <c r="L12">
        <v>29</v>
      </c>
      <c r="M12">
        <v>487</v>
      </c>
      <c r="N12">
        <v>142</v>
      </c>
    </row>
    <row r="13" spans="1:14" x14ac:dyDescent="0.2">
      <c r="A13" s="23">
        <v>43830</v>
      </c>
      <c r="B13" t="s">
        <v>8</v>
      </c>
      <c r="C13">
        <v>116</v>
      </c>
      <c r="D13">
        <v>62</v>
      </c>
      <c r="E13">
        <v>97</v>
      </c>
      <c r="F13">
        <v>11</v>
      </c>
      <c r="G13">
        <v>87</v>
      </c>
      <c r="H13">
        <v>16</v>
      </c>
      <c r="I13">
        <v>33</v>
      </c>
      <c r="J13">
        <v>4</v>
      </c>
      <c r="K13">
        <v>13</v>
      </c>
      <c r="L13">
        <v>22</v>
      </c>
      <c r="M13">
        <v>461</v>
      </c>
      <c r="N13">
        <v>153</v>
      </c>
    </row>
    <row r="14" spans="1:14" x14ac:dyDescent="0.2">
      <c r="A14" s="23">
        <v>43830</v>
      </c>
      <c r="B14" t="s">
        <v>214</v>
      </c>
      <c r="C14">
        <v>0</v>
      </c>
      <c r="D14">
        <v>23</v>
      </c>
      <c r="E14">
        <v>75</v>
      </c>
      <c r="F14">
        <v>37</v>
      </c>
      <c r="G14">
        <v>142</v>
      </c>
      <c r="H14">
        <v>58</v>
      </c>
      <c r="I14">
        <v>50</v>
      </c>
      <c r="J14">
        <v>3</v>
      </c>
      <c r="K14">
        <v>23</v>
      </c>
      <c r="L14">
        <v>1</v>
      </c>
      <c r="M14">
        <v>412</v>
      </c>
      <c r="N14">
        <v>166</v>
      </c>
    </row>
    <row r="15" spans="1:14" x14ac:dyDescent="0.2">
      <c r="A15" s="23">
        <v>43830</v>
      </c>
      <c r="B15" t="s">
        <v>130</v>
      </c>
      <c r="C15">
        <v>41</v>
      </c>
      <c r="D15">
        <v>44</v>
      </c>
      <c r="E15">
        <v>57</v>
      </c>
      <c r="F15">
        <v>39</v>
      </c>
      <c r="G15">
        <v>75</v>
      </c>
      <c r="H15">
        <v>38</v>
      </c>
      <c r="I15">
        <v>44</v>
      </c>
      <c r="J15">
        <v>10</v>
      </c>
      <c r="K15">
        <v>22</v>
      </c>
      <c r="L15">
        <v>22</v>
      </c>
      <c r="M15">
        <v>392</v>
      </c>
      <c r="N15">
        <v>93</v>
      </c>
    </row>
    <row r="16" spans="1:14" x14ac:dyDescent="0.2">
      <c r="A16" s="23">
        <v>43830</v>
      </c>
      <c r="B16" t="s">
        <v>126</v>
      </c>
      <c r="C16">
        <v>24</v>
      </c>
      <c r="D16">
        <v>37</v>
      </c>
      <c r="E16">
        <v>55</v>
      </c>
      <c r="F16">
        <v>40</v>
      </c>
      <c r="G16">
        <v>71</v>
      </c>
      <c r="H16">
        <v>47</v>
      </c>
      <c r="I16">
        <v>43</v>
      </c>
      <c r="J16">
        <v>17</v>
      </c>
      <c r="K16">
        <v>35</v>
      </c>
      <c r="L16">
        <v>13</v>
      </c>
      <c r="M16">
        <v>382</v>
      </c>
      <c r="N16">
        <v>89</v>
      </c>
    </row>
    <row r="17" spans="1:14" x14ac:dyDescent="0.2">
      <c r="A17" s="23">
        <v>43830</v>
      </c>
      <c r="B17" t="s">
        <v>72</v>
      </c>
      <c r="C17">
        <v>19</v>
      </c>
      <c r="D17">
        <v>59</v>
      </c>
      <c r="E17">
        <v>55</v>
      </c>
      <c r="F17">
        <v>8</v>
      </c>
      <c r="G17">
        <v>102</v>
      </c>
      <c r="H17">
        <v>57</v>
      </c>
      <c r="I17">
        <v>39</v>
      </c>
      <c r="J17">
        <v>13</v>
      </c>
      <c r="K17">
        <v>11</v>
      </c>
      <c r="L17">
        <v>22</v>
      </c>
      <c r="M17">
        <v>385</v>
      </c>
      <c r="N17">
        <v>143</v>
      </c>
    </row>
    <row r="18" spans="1:14" x14ac:dyDescent="0.2">
      <c r="A18" s="23">
        <v>43830</v>
      </c>
      <c r="B18" t="s">
        <v>215</v>
      </c>
      <c r="C18">
        <v>56</v>
      </c>
      <c r="D18">
        <v>40</v>
      </c>
      <c r="E18">
        <v>58</v>
      </c>
      <c r="F18">
        <v>25</v>
      </c>
      <c r="G18">
        <v>55</v>
      </c>
      <c r="H18">
        <v>31</v>
      </c>
      <c r="I18">
        <v>46</v>
      </c>
      <c r="J18">
        <v>0</v>
      </c>
      <c r="K18">
        <v>31</v>
      </c>
      <c r="L18">
        <v>14</v>
      </c>
      <c r="M18">
        <v>356</v>
      </c>
      <c r="N18">
        <v>109</v>
      </c>
    </row>
    <row r="19" spans="1:14" x14ac:dyDescent="0.2">
      <c r="A19" s="23">
        <v>43830</v>
      </c>
      <c r="B19" t="s">
        <v>128</v>
      </c>
      <c r="C19">
        <v>0</v>
      </c>
      <c r="D19">
        <v>0</v>
      </c>
      <c r="E19">
        <v>93</v>
      </c>
      <c r="F19">
        <v>30</v>
      </c>
      <c r="G19">
        <v>121</v>
      </c>
      <c r="H19">
        <v>51</v>
      </c>
      <c r="I19">
        <v>36</v>
      </c>
      <c r="J19">
        <v>3</v>
      </c>
      <c r="K19">
        <v>6</v>
      </c>
      <c r="L19">
        <v>0</v>
      </c>
      <c r="M19">
        <v>340</v>
      </c>
      <c r="N19">
        <v>160</v>
      </c>
    </row>
    <row r="20" spans="1:14" x14ac:dyDescent="0.2">
      <c r="A20" s="23">
        <v>43830</v>
      </c>
      <c r="B20" t="s">
        <v>225</v>
      </c>
      <c r="C20">
        <v>63</v>
      </c>
      <c r="D20">
        <v>55</v>
      </c>
      <c r="E20">
        <v>84</v>
      </c>
      <c r="F20">
        <v>3</v>
      </c>
      <c r="G20">
        <v>67</v>
      </c>
      <c r="H20">
        <v>0</v>
      </c>
      <c r="I20">
        <v>44</v>
      </c>
      <c r="J20">
        <v>0</v>
      </c>
      <c r="K20">
        <v>20</v>
      </c>
      <c r="L20">
        <v>0</v>
      </c>
      <c r="M20">
        <v>336</v>
      </c>
      <c r="N20">
        <v>103</v>
      </c>
    </row>
    <row r="21" spans="1:14" x14ac:dyDescent="0.2">
      <c r="A21" s="23">
        <v>43830</v>
      </c>
      <c r="B21" t="s">
        <v>220</v>
      </c>
      <c r="C21">
        <v>0</v>
      </c>
      <c r="D21">
        <v>11</v>
      </c>
      <c r="E21">
        <v>27</v>
      </c>
      <c r="F21">
        <v>30</v>
      </c>
      <c r="G21">
        <v>79</v>
      </c>
      <c r="H21">
        <v>12</v>
      </c>
      <c r="I21">
        <v>13</v>
      </c>
      <c r="J21">
        <v>2</v>
      </c>
      <c r="K21">
        <v>14</v>
      </c>
      <c r="L21">
        <v>39</v>
      </c>
      <c r="M21">
        <v>227</v>
      </c>
      <c r="N21">
        <v>106</v>
      </c>
    </row>
    <row r="22" spans="1:14" x14ac:dyDescent="0.2">
      <c r="A22" s="23">
        <v>43830</v>
      </c>
      <c r="B22" t="s">
        <v>159</v>
      </c>
      <c r="C22">
        <v>0</v>
      </c>
      <c r="D22">
        <v>23</v>
      </c>
      <c r="E22">
        <v>50</v>
      </c>
      <c r="F22">
        <v>13</v>
      </c>
      <c r="G22">
        <v>83</v>
      </c>
      <c r="H22">
        <v>10</v>
      </c>
      <c r="I22">
        <v>7</v>
      </c>
      <c r="J22">
        <v>3</v>
      </c>
      <c r="K22">
        <v>6</v>
      </c>
      <c r="L22">
        <v>0</v>
      </c>
      <c r="M22">
        <v>195</v>
      </c>
      <c r="N22">
        <v>103</v>
      </c>
    </row>
    <row r="23" spans="1:14" x14ac:dyDescent="0.2">
      <c r="A23" s="23">
        <v>43830</v>
      </c>
      <c r="B23" t="s">
        <v>185</v>
      </c>
      <c r="C23">
        <v>44</v>
      </c>
      <c r="D23">
        <v>47</v>
      </c>
      <c r="E23">
        <v>30</v>
      </c>
      <c r="F23">
        <v>0</v>
      </c>
      <c r="G23">
        <v>49</v>
      </c>
      <c r="H23">
        <v>1</v>
      </c>
      <c r="I23">
        <v>9</v>
      </c>
      <c r="J23">
        <v>0</v>
      </c>
      <c r="K23">
        <v>10</v>
      </c>
      <c r="L23">
        <v>2</v>
      </c>
      <c r="M23">
        <v>192</v>
      </c>
      <c r="N23">
        <v>74</v>
      </c>
    </row>
    <row r="24" spans="1:14" x14ac:dyDescent="0.2">
      <c r="A24" s="23">
        <v>43830</v>
      </c>
      <c r="B24" t="s">
        <v>221</v>
      </c>
      <c r="C24">
        <v>0</v>
      </c>
      <c r="D24">
        <v>0</v>
      </c>
      <c r="E24">
        <v>33</v>
      </c>
      <c r="F24">
        <v>3</v>
      </c>
      <c r="G24">
        <v>44</v>
      </c>
      <c r="H24">
        <v>22</v>
      </c>
      <c r="I24">
        <v>6</v>
      </c>
      <c r="J24">
        <v>0</v>
      </c>
      <c r="K24">
        <v>0</v>
      </c>
      <c r="L24">
        <v>0</v>
      </c>
      <c r="M24">
        <v>108</v>
      </c>
      <c r="N24">
        <v>73</v>
      </c>
    </row>
    <row r="25" spans="1:14" x14ac:dyDescent="0.2">
      <c r="A25" s="24" t="s">
        <v>27</v>
      </c>
      <c r="B25" s="24"/>
      <c r="C25" s="25">
        <f t="shared" ref="C25:L25" si="0">AVERAGEIF(C3:C24,"&gt;0")</f>
        <v>61.5</v>
      </c>
      <c r="D25" s="25">
        <f t="shared" si="0"/>
        <v>59.75</v>
      </c>
      <c r="E25" s="25">
        <f t="shared" si="0"/>
        <v>87.409090909090907</v>
      </c>
      <c r="F25" s="25">
        <f t="shared" si="0"/>
        <v>53.857142857142854</v>
      </c>
      <c r="G25" s="25">
        <f t="shared" si="0"/>
        <v>115.09090909090909</v>
      </c>
      <c r="H25" s="25">
        <f t="shared" si="0"/>
        <v>62.38095238095238</v>
      </c>
      <c r="I25" s="25">
        <f t="shared" si="0"/>
        <v>55.863636363636367</v>
      </c>
      <c r="J25" s="25">
        <f t="shared" si="0"/>
        <v>19.722222222222221</v>
      </c>
      <c r="K25" s="25">
        <f t="shared" si="0"/>
        <v>31.761904761904763</v>
      </c>
      <c r="L25" s="25">
        <f t="shared" si="0"/>
        <v>23.266666666666666</v>
      </c>
      <c r="M25" s="25">
        <f>AVERAGEIF(M3:M24,"&gt;0")</f>
        <v>525.09090909090912</v>
      </c>
      <c r="N25" s="25">
        <f>AVERAGEIF(N3:N24,"&gt;0")</f>
        <v>147.18181818181819</v>
      </c>
    </row>
    <row r="26" spans="1:14" x14ac:dyDescent="0.2">
      <c r="A26" s="24" t="s">
        <v>132</v>
      </c>
      <c r="B26" s="24"/>
      <c r="C26" s="75">
        <f t="shared" ref="C26:L26" si="1">COUNTIF(C3:C24,"&gt;0")/COUNTA(C3:C24)</f>
        <v>0.63636363636363635</v>
      </c>
      <c r="D26" s="75">
        <f t="shared" si="1"/>
        <v>0.90909090909090906</v>
      </c>
      <c r="E26" s="75">
        <f t="shared" si="1"/>
        <v>1</v>
      </c>
      <c r="F26" s="75">
        <f t="shared" si="1"/>
        <v>0.95454545454545459</v>
      </c>
      <c r="G26" s="75">
        <f t="shared" si="1"/>
        <v>1</v>
      </c>
      <c r="H26" s="75">
        <f t="shared" si="1"/>
        <v>0.95454545454545459</v>
      </c>
      <c r="I26" s="75">
        <f t="shared" si="1"/>
        <v>1</v>
      </c>
      <c r="J26" s="75">
        <f t="shared" si="1"/>
        <v>0.81818181818181823</v>
      </c>
      <c r="K26" s="75">
        <f t="shared" si="1"/>
        <v>0.95454545454545459</v>
      </c>
      <c r="L26" s="75">
        <f t="shared" si="1"/>
        <v>0.68181818181818177</v>
      </c>
      <c r="M26" s="24"/>
      <c r="N26" s="2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"/>
  <sheetViews>
    <sheetView workbookViewId="0">
      <selection activeCell="A10" sqref="A10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5" ht="24" customHeight="1" x14ac:dyDescent="0.2">
      <c r="A1" s="17" t="s">
        <v>24</v>
      </c>
    </row>
    <row r="2" spans="1:15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5" s="1" customFormat="1" x14ac:dyDescent="0.2">
      <c r="A3" s="23">
        <v>36160</v>
      </c>
      <c r="B3" s="24" t="s">
        <v>7</v>
      </c>
      <c r="C3" s="24">
        <v>45</v>
      </c>
      <c r="D3" s="24">
        <v>104</v>
      </c>
      <c r="E3" s="24">
        <v>138</v>
      </c>
      <c r="F3" s="24"/>
      <c r="G3" s="24">
        <v>150</v>
      </c>
      <c r="H3" s="24"/>
      <c r="I3" s="24">
        <v>154</v>
      </c>
      <c r="J3" s="24"/>
      <c r="K3" s="24">
        <v>109</v>
      </c>
      <c r="L3" s="24">
        <f>SUM(C3:K3)</f>
        <v>700</v>
      </c>
      <c r="M3" s="24">
        <v>192</v>
      </c>
      <c r="N3" s="24"/>
      <c r="O3" s="24"/>
    </row>
    <row r="4" spans="1:15" x14ac:dyDescent="0.2">
      <c r="A4" s="23">
        <v>36160</v>
      </c>
      <c r="B4" s="24" t="s">
        <v>8</v>
      </c>
      <c r="C4" s="24">
        <v>41</v>
      </c>
      <c r="D4" s="24">
        <v>100</v>
      </c>
      <c r="E4" s="24">
        <v>120</v>
      </c>
      <c r="F4" s="24"/>
      <c r="G4" s="24">
        <v>140</v>
      </c>
      <c r="H4" s="24"/>
      <c r="I4" s="24">
        <v>140</v>
      </c>
      <c r="J4" s="24"/>
      <c r="K4" s="24">
        <v>105</v>
      </c>
      <c r="L4" s="24">
        <f>SUM(C4:K4)</f>
        <v>646</v>
      </c>
      <c r="M4" s="24">
        <v>171</v>
      </c>
      <c r="N4" s="24"/>
    </row>
    <row r="5" spans="1:15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x14ac:dyDescent="0.2">
      <c r="A6" s="24" t="s">
        <v>27</v>
      </c>
      <c r="B6" s="24"/>
      <c r="C6" s="25">
        <f>SUM(C3:C4)/COUNTA(C3:C4)</f>
        <v>43</v>
      </c>
      <c r="D6" s="25">
        <f>SUM(D3:D4)/COUNTA(D3:D4)</f>
        <v>102</v>
      </c>
      <c r="E6" s="25">
        <f>SUM(E3:E4)/COUNTA(E3:E4)</f>
        <v>129</v>
      </c>
      <c r="F6" s="25"/>
      <c r="G6" s="25">
        <f>SUM(G3:G4)/COUNTA(G3:G4)</f>
        <v>145</v>
      </c>
      <c r="H6" s="25"/>
      <c r="I6" s="25">
        <f>SUM(I3:I4)/COUNTA(I3:I4)</f>
        <v>147</v>
      </c>
      <c r="J6" s="25"/>
      <c r="K6" s="25">
        <f>SUM(K3:K4)/COUNTA(K3:K4)</f>
        <v>107</v>
      </c>
      <c r="L6" s="25">
        <f>SUM(L3:L4)/COUNTA(L3:L4)</f>
        <v>673</v>
      </c>
      <c r="M6" s="25">
        <f>SUM(M3:M4)/COUNTA(M3:M4)</f>
        <v>181.5</v>
      </c>
      <c r="N6" s="22"/>
    </row>
    <row r="7" spans="1:15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5" x14ac:dyDescent="0.2">
      <c r="A8" s="1" t="s">
        <v>17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5" x14ac:dyDescent="0.2">
      <c r="A9" s="24" t="s">
        <v>28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5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5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5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</sheetData>
  <phoneticPr fontId="1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4FB2-E5CC-4043-822A-E30878C621FF}">
  <dimension ref="A1:N20"/>
  <sheetViews>
    <sheetView workbookViewId="0">
      <selection activeCell="B23" sqref="B23"/>
    </sheetView>
  </sheetViews>
  <sheetFormatPr defaultRowHeight="12.75" x14ac:dyDescent="0.2"/>
  <cols>
    <col min="1" max="1" width="7.85546875" customWidth="1"/>
    <col min="3" max="12" width="7.42578125" customWidth="1"/>
    <col min="13" max="13" width="5.5703125" bestFit="1" customWidth="1"/>
    <col min="14" max="14" width="6.140625" bestFit="1" customWidth="1"/>
  </cols>
  <sheetData>
    <row r="1" spans="1:14" ht="15.75" x14ac:dyDescent="0.2">
      <c r="A1" s="17" t="s">
        <v>226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4" t="s">
        <v>4</v>
      </c>
      <c r="N2" s="2" t="s">
        <v>5</v>
      </c>
    </row>
    <row r="3" spans="1:14" x14ac:dyDescent="0.2">
      <c r="A3" s="23">
        <v>44196</v>
      </c>
      <c r="B3" t="s">
        <v>123</v>
      </c>
      <c r="C3">
        <v>106</v>
      </c>
      <c r="D3">
        <v>139</v>
      </c>
      <c r="E3">
        <v>193</v>
      </c>
      <c r="F3">
        <v>131</v>
      </c>
      <c r="G3">
        <v>216</v>
      </c>
      <c r="H3">
        <v>163</v>
      </c>
      <c r="I3">
        <v>148</v>
      </c>
      <c r="J3">
        <v>40</v>
      </c>
      <c r="K3">
        <v>75</v>
      </c>
      <c r="L3">
        <v>47</v>
      </c>
      <c r="M3">
        <v>1258</v>
      </c>
      <c r="N3">
        <v>230</v>
      </c>
    </row>
    <row r="4" spans="1:14" x14ac:dyDescent="0.2">
      <c r="A4" s="23">
        <v>44196</v>
      </c>
      <c r="B4" t="s">
        <v>10</v>
      </c>
      <c r="C4">
        <v>100</v>
      </c>
      <c r="D4">
        <v>136</v>
      </c>
      <c r="E4">
        <v>172</v>
      </c>
      <c r="F4">
        <v>157</v>
      </c>
      <c r="G4">
        <v>198</v>
      </c>
      <c r="H4">
        <v>153</v>
      </c>
      <c r="I4">
        <v>136</v>
      </c>
      <c r="J4">
        <v>39</v>
      </c>
      <c r="K4">
        <v>67</v>
      </c>
      <c r="L4">
        <v>33</v>
      </c>
      <c r="M4">
        <f>SUM(C4:L4)</f>
        <v>1191</v>
      </c>
      <c r="N4">
        <v>222</v>
      </c>
    </row>
    <row r="5" spans="1:14" x14ac:dyDescent="0.2">
      <c r="A5" s="23">
        <v>44196</v>
      </c>
      <c r="B5" t="s">
        <v>212</v>
      </c>
      <c r="C5">
        <v>23</v>
      </c>
      <c r="D5">
        <v>63</v>
      </c>
      <c r="E5">
        <v>118</v>
      </c>
      <c r="F5">
        <v>121</v>
      </c>
      <c r="G5">
        <v>184</v>
      </c>
      <c r="H5">
        <v>134</v>
      </c>
      <c r="I5">
        <v>88</v>
      </c>
      <c r="J5">
        <v>42</v>
      </c>
      <c r="K5">
        <v>47</v>
      </c>
      <c r="L5">
        <v>0</v>
      </c>
      <c r="M5">
        <v>820</v>
      </c>
      <c r="N5">
        <v>206</v>
      </c>
    </row>
    <row r="6" spans="1:14" x14ac:dyDescent="0.2">
      <c r="A6" s="23">
        <v>44196</v>
      </c>
      <c r="B6" t="s">
        <v>203</v>
      </c>
      <c r="C6">
        <v>1</v>
      </c>
      <c r="D6">
        <v>113</v>
      </c>
      <c r="E6">
        <v>127</v>
      </c>
      <c r="F6">
        <v>94</v>
      </c>
      <c r="G6">
        <v>148</v>
      </c>
      <c r="H6">
        <v>74</v>
      </c>
      <c r="I6">
        <v>82</v>
      </c>
      <c r="J6">
        <v>36</v>
      </c>
      <c r="K6">
        <v>45</v>
      </c>
      <c r="L6">
        <v>11</v>
      </c>
      <c r="M6">
        <v>731</v>
      </c>
      <c r="N6">
        <v>180</v>
      </c>
    </row>
    <row r="7" spans="1:14" x14ac:dyDescent="0.2">
      <c r="A7" s="23">
        <v>44196</v>
      </c>
      <c r="B7" t="s">
        <v>224</v>
      </c>
      <c r="C7">
        <v>71</v>
      </c>
      <c r="D7">
        <v>106</v>
      </c>
      <c r="E7">
        <v>151</v>
      </c>
      <c r="F7">
        <v>78</v>
      </c>
      <c r="G7">
        <v>120</v>
      </c>
      <c r="H7">
        <v>56</v>
      </c>
      <c r="I7">
        <v>63</v>
      </c>
      <c r="J7">
        <v>26</v>
      </c>
      <c r="K7">
        <v>40</v>
      </c>
      <c r="L7">
        <v>18</v>
      </c>
      <c r="M7">
        <v>729</v>
      </c>
      <c r="N7">
        <v>170</v>
      </c>
    </row>
    <row r="8" spans="1:14" x14ac:dyDescent="0.2">
      <c r="A8" s="23">
        <v>44196</v>
      </c>
      <c r="B8" t="s">
        <v>110</v>
      </c>
      <c r="C8">
        <v>87</v>
      </c>
      <c r="D8">
        <v>109</v>
      </c>
      <c r="E8">
        <v>118</v>
      </c>
      <c r="F8">
        <v>28</v>
      </c>
      <c r="G8">
        <v>140</v>
      </c>
      <c r="H8">
        <v>30</v>
      </c>
      <c r="I8">
        <v>79</v>
      </c>
      <c r="J8">
        <v>3</v>
      </c>
      <c r="K8">
        <v>25</v>
      </c>
      <c r="L8">
        <v>8</v>
      </c>
      <c r="M8">
        <v>627</v>
      </c>
      <c r="N8">
        <v>174</v>
      </c>
    </row>
    <row r="9" spans="1:14" x14ac:dyDescent="0.2">
      <c r="A9" s="23">
        <v>44196</v>
      </c>
      <c r="B9" t="s">
        <v>52</v>
      </c>
      <c r="C9">
        <v>66</v>
      </c>
      <c r="D9">
        <v>79</v>
      </c>
      <c r="E9">
        <v>94</v>
      </c>
      <c r="F9">
        <v>53</v>
      </c>
      <c r="G9">
        <v>109</v>
      </c>
      <c r="H9">
        <v>67</v>
      </c>
      <c r="I9">
        <v>72</v>
      </c>
      <c r="J9">
        <v>12</v>
      </c>
      <c r="K9">
        <v>33</v>
      </c>
      <c r="L9">
        <v>0</v>
      </c>
      <c r="M9">
        <v>585</v>
      </c>
      <c r="N9">
        <v>156</v>
      </c>
    </row>
    <row r="10" spans="1:14" x14ac:dyDescent="0.2">
      <c r="A10" s="23">
        <v>44196</v>
      </c>
      <c r="B10" t="s">
        <v>8</v>
      </c>
      <c r="C10">
        <v>82</v>
      </c>
      <c r="D10">
        <v>63</v>
      </c>
      <c r="E10">
        <v>151</v>
      </c>
      <c r="F10">
        <v>1</v>
      </c>
      <c r="G10">
        <v>94</v>
      </c>
      <c r="H10">
        <v>0</v>
      </c>
      <c r="I10">
        <v>44</v>
      </c>
      <c r="J10">
        <v>0</v>
      </c>
      <c r="K10">
        <v>40</v>
      </c>
      <c r="L10">
        <v>15</v>
      </c>
      <c r="M10">
        <v>490</v>
      </c>
      <c r="N10">
        <v>166</v>
      </c>
    </row>
    <row r="11" spans="1:14" x14ac:dyDescent="0.2">
      <c r="A11" s="23">
        <v>44196</v>
      </c>
      <c r="B11" t="s">
        <v>130</v>
      </c>
      <c r="C11">
        <v>42</v>
      </c>
      <c r="D11">
        <v>54</v>
      </c>
      <c r="E11">
        <v>69</v>
      </c>
      <c r="F11">
        <v>34</v>
      </c>
      <c r="G11">
        <v>89</v>
      </c>
      <c r="H11">
        <v>29</v>
      </c>
      <c r="I11">
        <v>48</v>
      </c>
      <c r="J11">
        <v>14</v>
      </c>
      <c r="K11">
        <v>33</v>
      </c>
      <c r="L11">
        <v>16</v>
      </c>
      <c r="M11">
        <v>428</v>
      </c>
      <c r="N11">
        <v>106</v>
      </c>
    </row>
    <row r="12" spans="1:14" x14ac:dyDescent="0.2">
      <c r="A12" s="23">
        <v>44196</v>
      </c>
      <c r="B12" t="s">
        <v>225</v>
      </c>
      <c r="C12">
        <v>59</v>
      </c>
      <c r="D12">
        <v>67</v>
      </c>
      <c r="E12">
        <v>93</v>
      </c>
      <c r="F12">
        <v>13</v>
      </c>
      <c r="G12">
        <v>79</v>
      </c>
      <c r="H12">
        <v>8</v>
      </c>
      <c r="I12">
        <v>46</v>
      </c>
      <c r="J12">
        <v>1</v>
      </c>
      <c r="K12">
        <v>30</v>
      </c>
      <c r="L12">
        <v>0</v>
      </c>
      <c r="M12">
        <v>396</v>
      </c>
      <c r="N12">
        <v>126</v>
      </c>
    </row>
    <row r="13" spans="1:14" x14ac:dyDescent="0.2">
      <c r="A13" s="23">
        <v>44196</v>
      </c>
      <c r="B13" t="s">
        <v>220</v>
      </c>
      <c r="C13">
        <v>0</v>
      </c>
      <c r="D13">
        <v>48</v>
      </c>
      <c r="E13">
        <v>51</v>
      </c>
      <c r="F13">
        <v>28</v>
      </c>
      <c r="G13">
        <v>129</v>
      </c>
      <c r="H13">
        <v>0</v>
      </c>
      <c r="I13">
        <v>57</v>
      </c>
      <c r="J13">
        <v>0</v>
      </c>
      <c r="K13">
        <v>14</v>
      </c>
      <c r="L13">
        <v>24</v>
      </c>
      <c r="M13">
        <v>351</v>
      </c>
      <c r="N13">
        <v>145</v>
      </c>
    </row>
    <row r="14" spans="1:14" x14ac:dyDescent="0.2">
      <c r="A14" s="23">
        <v>44196</v>
      </c>
      <c r="B14" t="s">
        <v>215</v>
      </c>
      <c r="C14">
        <v>56</v>
      </c>
      <c r="D14">
        <v>30</v>
      </c>
      <c r="E14">
        <v>44</v>
      </c>
      <c r="F14">
        <v>6</v>
      </c>
      <c r="G14">
        <v>57</v>
      </c>
      <c r="H14">
        <v>16</v>
      </c>
      <c r="I14">
        <v>36</v>
      </c>
      <c r="J14">
        <v>0</v>
      </c>
      <c r="K14">
        <v>33</v>
      </c>
      <c r="L14">
        <v>8</v>
      </c>
      <c r="M14">
        <v>286</v>
      </c>
      <c r="N14">
        <v>102</v>
      </c>
    </row>
    <row r="15" spans="1:14" x14ac:dyDescent="0.2">
      <c r="A15" s="23">
        <v>44196</v>
      </c>
      <c r="B15" t="s">
        <v>128</v>
      </c>
      <c r="C15">
        <v>0</v>
      </c>
      <c r="D15">
        <v>0</v>
      </c>
      <c r="E15">
        <v>53</v>
      </c>
      <c r="F15">
        <v>14</v>
      </c>
      <c r="G15">
        <v>111</v>
      </c>
      <c r="H15">
        <v>28</v>
      </c>
      <c r="I15">
        <v>45</v>
      </c>
      <c r="J15">
        <v>0</v>
      </c>
      <c r="K15">
        <v>22</v>
      </c>
      <c r="L15">
        <v>0</v>
      </c>
      <c r="M15">
        <v>273</v>
      </c>
      <c r="N15">
        <v>131</v>
      </c>
    </row>
    <row r="16" spans="1:14" x14ac:dyDescent="0.2">
      <c r="A16" s="23">
        <v>44196</v>
      </c>
      <c r="B16" t="s">
        <v>126</v>
      </c>
      <c r="C16">
        <v>0</v>
      </c>
      <c r="D16">
        <v>5</v>
      </c>
      <c r="E16">
        <v>0</v>
      </c>
      <c r="F16">
        <v>22</v>
      </c>
      <c r="G16">
        <v>56</v>
      </c>
      <c r="H16">
        <v>32</v>
      </c>
      <c r="I16">
        <v>36</v>
      </c>
      <c r="J16">
        <v>7</v>
      </c>
      <c r="K16">
        <v>25</v>
      </c>
      <c r="L16">
        <v>2</v>
      </c>
      <c r="M16">
        <v>185</v>
      </c>
      <c r="N16">
        <v>66</v>
      </c>
    </row>
    <row r="17" spans="1:14" x14ac:dyDescent="0.2">
      <c r="A17" s="23">
        <v>44196</v>
      </c>
      <c r="B17" t="s">
        <v>72</v>
      </c>
      <c r="C17">
        <v>9</v>
      </c>
      <c r="D17">
        <v>38</v>
      </c>
      <c r="E17">
        <v>35</v>
      </c>
      <c r="F17">
        <v>8</v>
      </c>
      <c r="G17">
        <v>54</v>
      </c>
      <c r="H17">
        <v>12</v>
      </c>
      <c r="I17">
        <v>9</v>
      </c>
      <c r="J17">
        <v>9</v>
      </c>
      <c r="K17">
        <v>2</v>
      </c>
      <c r="L17">
        <v>0</v>
      </c>
      <c r="M17">
        <v>176</v>
      </c>
      <c r="N17">
        <v>74</v>
      </c>
    </row>
    <row r="18" spans="1:14" x14ac:dyDescent="0.2">
      <c r="A18" s="23">
        <v>44196</v>
      </c>
      <c r="B18" t="s">
        <v>214</v>
      </c>
      <c r="C18">
        <v>0</v>
      </c>
      <c r="D18">
        <v>10</v>
      </c>
      <c r="E18">
        <v>38</v>
      </c>
      <c r="F18">
        <v>25</v>
      </c>
      <c r="G18">
        <v>52</v>
      </c>
      <c r="H18">
        <v>0</v>
      </c>
      <c r="I18">
        <v>5</v>
      </c>
      <c r="J18">
        <v>0</v>
      </c>
      <c r="K18">
        <v>0</v>
      </c>
      <c r="L18">
        <v>5</v>
      </c>
      <c r="M18">
        <v>135</v>
      </c>
      <c r="N18">
        <v>71</v>
      </c>
    </row>
    <row r="19" spans="1:14" x14ac:dyDescent="0.2">
      <c r="A19" s="24" t="s">
        <v>27</v>
      </c>
      <c r="B19" s="24"/>
      <c r="C19" s="25">
        <f t="shared" ref="C19:I19" si="0">AVERAGEIF(C3:C18,"&gt;0")</f>
        <v>58.5</v>
      </c>
      <c r="D19" s="25">
        <f t="shared" si="0"/>
        <v>70.666666666666671</v>
      </c>
      <c r="E19" s="25">
        <f t="shared" si="0"/>
        <v>100.46666666666667</v>
      </c>
      <c r="F19" s="25">
        <f t="shared" si="0"/>
        <v>50.8125</v>
      </c>
      <c r="G19" s="25">
        <f t="shared" si="0"/>
        <v>114.75</v>
      </c>
      <c r="H19" s="25">
        <f t="shared" si="0"/>
        <v>61.692307692307693</v>
      </c>
      <c r="I19" s="25">
        <f t="shared" si="0"/>
        <v>62.125</v>
      </c>
      <c r="J19" s="25">
        <v>0</v>
      </c>
      <c r="K19" s="25">
        <v>0</v>
      </c>
      <c r="L19" s="25">
        <f>AVERAGEIF(L3:L18,"&gt;0")</f>
        <v>17</v>
      </c>
      <c r="M19" s="25">
        <f>AVERAGEIF(M3:M18,"&gt;0")</f>
        <v>541.3125</v>
      </c>
      <c r="N19" s="25">
        <f>AVERAGEIF(N3:N18,"&gt;0")</f>
        <v>145.3125</v>
      </c>
    </row>
    <row r="20" spans="1:14" x14ac:dyDescent="0.2">
      <c r="A20" s="24" t="s">
        <v>132</v>
      </c>
      <c r="B20" s="24"/>
      <c r="C20" s="71">
        <f t="shared" ref="C20:L20" si="1">COUNTIF(C3:C18,"&gt;0")/COUNTA(C3:C18)</f>
        <v>0.75</v>
      </c>
      <c r="D20" s="71">
        <f t="shared" si="1"/>
        <v>0.9375</v>
      </c>
      <c r="E20" s="71">
        <f t="shared" si="1"/>
        <v>0.9375</v>
      </c>
      <c r="F20" s="71">
        <f t="shared" si="1"/>
        <v>1</v>
      </c>
      <c r="G20" s="71">
        <f t="shared" si="1"/>
        <v>1</v>
      </c>
      <c r="H20" s="71">
        <f t="shared" si="1"/>
        <v>0.8125</v>
      </c>
      <c r="I20" s="71">
        <f t="shared" si="1"/>
        <v>1</v>
      </c>
      <c r="J20" s="71">
        <f t="shared" si="1"/>
        <v>0.6875</v>
      </c>
      <c r="K20" s="71">
        <f t="shared" si="1"/>
        <v>0.9375</v>
      </c>
      <c r="L20" s="71">
        <f t="shared" si="1"/>
        <v>0.6875</v>
      </c>
      <c r="M20" s="24"/>
      <c r="N20" s="24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D144E-ED47-4E43-B224-DD050992F711}">
  <dimension ref="A1:N26"/>
  <sheetViews>
    <sheetView workbookViewId="0">
      <selection activeCell="C6" sqref="C6:D6"/>
    </sheetView>
  </sheetViews>
  <sheetFormatPr defaultRowHeight="12.75" x14ac:dyDescent="0.2"/>
  <cols>
    <col min="1" max="1" width="7.85546875" customWidth="1"/>
    <col min="3" max="12" width="7.42578125" customWidth="1"/>
    <col min="13" max="13" width="5.5703125" bestFit="1" customWidth="1"/>
    <col min="14" max="14" width="6.140625" bestFit="1" customWidth="1"/>
  </cols>
  <sheetData>
    <row r="1" spans="1:14" ht="15.75" x14ac:dyDescent="0.2">
      <c r="A1" s="17" t="s">
        <v>232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4" t="s">
        <v>4</v>
      </c>
      <c r="N2" s="2" t="s">
        <v>5</v>
      </c>
    </row>
    <row r="3" spans="1:14" x14ac:dyDescent="0.2">
      <c r="A3" s="23">
        <v>44561</v>
      </c>
      <c r="B3" t="s">
        <v>123</v>
      </c>
      <c r="C3">
        <v>110</v>
      </c>
      <c r="D3">
        <v>136</v>
      </c>
      <c r="E3">
        <v>173</v>
      </c>
      <c r="F3">
        <v>125</v>
      </c>
      <c r="G3">
        <v>204</v>
      </c>
      <c r="H3">
        <v>147</v>
      </c>
      <c r="I3">
        <v>151</v>
      </c>
      <c r="J3">
        <v>76</v>
      </c>
      <c r="K3">
        <v>104</v>
      </c>
      <c r="L3">
        <v>54</v>
      </c>
      <c r="M3">
        <v>1280</v>
      </c>
      <c r="N3">
        <v>213</v>
      </c>
    </row>
    <row r="4" spans="1:14" x14ac:dyDescent="0.2">
      <c r="A4" s="23">
        <v>44561</v>
      </c>
      <c r="B4" t="s">
        <v>100</v>
      </c>
      <c r="C4">
        <v>94</v>
      </c>
      <c r="D4">
        <v>118</v>
      </c>
      <c r="E4">
        <v>161</v>
      </c>
      <c r="F4">
        <v>142</v>
      </c>
      <c r="G4">
        <v>189</v>
      </c>
      <c r="H4">
        <v>155</v>
      </c>
      <c r="I4">
        <v>150</v>
      </c>
      <c r="J4">
        <v>80</v>
      </c>
      <c r="K4">
        <v>106</v>
      </c>
      <c r="L4">
        <v>44</v>
      </c>
      <c r="M4">
        <v>1239</v>
      </c>
      <c r="N4">
        <v>206</v>
      </c>
    </row>
    <row r="5" spans="1:14" x14ac:dyDescent="0.2">
      <c r="A5" s="23">
        <v>44561</v>
      </c>
      <c r="B5" t="s">
        <v>10</v>
      </c>
      <c r="C5">
        <v>81</v>
      </c>
      <c r="D5">
        <v>103</v>
      </c>
      <c r="E5">
        <v>149</v>
      </c>
      <c r="F5">
        <v>123</v>
      </c>
      <c r="G5">
        <v>173</v>
      </c>
      <c r="H5">
        <v>135</v>
      </c>
      <c r="I5">
        <v>125</v>
      </c>
      <c r="J5">
        <v>43</v>
      </c>
      <c r="K5">
        <v>73</v>
      </c>
      <c r="L5">
        <v>36</v>
      </c>
      <c r="M5">
        <f>SUM(C5:L5)</f>
        <v>1041</v>
      </c>
      <c r="N5">
        <v>193</v>
      </c>
    </row>
    <row r="6" spans="1:14" x14ac:dyDescent="0.2">
      <c r="A6" s="23">
        <v>44561</v>
      </c>
      <c r="B6" t="s">
        <v>183</v>
      </c>
      <c r="C6">
        <v>0</v>
      </c>
      <c r="D6">
        <v>104</v>
      </c>
      <c r="E6">
        <v>143</v>
      </c>
      <c r="F6">
        <v>101</v>
      </c>
      <c r="G6">
        <v>174</v>
      </c>
      <c r="H6">
        <v>148</v>
      </c>
      <c r="I6">
        <v>143</v>
      </c>
      <c r="J6">
        <v>68</v>
      </c>
      <c r="K6">
        <v>88</v>
      </c>
      <c r="L6">
        <v>49</v>
      </c>
      <c r="M6">
        <v>1018</v>
      </c>
      <c r="N6">
        <v>199</v>
      </c>
    </row>
    <row r="7" spans="1:14" x14ac:dyDescent="0.2">
      <c r="A7" s="23">
        <v>44561</v>
      </c>
      <c r="B7" t="s">
        <v>203</v>
      </c>
      <c r="C7">
        <v>32</v>
      </c>
      <c r="D7">
        <v>101</v>
      </c>
      <c r="E7">
        <v>135</v>
      </c>
      <c r="F7">
        <v>90</v>
      </c>
      <c r="G7">
        <v>154</v>
      </c>
      <c r="H7">
        <v>100</v>
      </c>
      <c r="I7">
        <v>111</v>
      </c>
      <c r="J7">
        <v>45</v>
      </c>
      <c r="K7">
        <v>72</v>
      </c>
      <c r="L7">
        <v>31</v>
      </c>
      <c r="M7">
        <v>871</v>
      </c>
      <c r="N7">
        <v>171</v>
      </c>
    </row>
    <row r="8" spans="1:14" x14ac:dyDescent="0.2">
      <c r="A8" s="23">
        <v>44561</v>
      </c>
      <c r="B8" t="s">
        <v>182</v>
      </c>
      <c r="C8">
        <v>87</v>
      </c>
      <c r="D8">
        <v>80</v>
      </c>
      <c r="E8">
        <v>100</v>
      </c>
      <c r="F8">
        <v>59</v>
      </c>
      <c r="G8">
        <v>128</v>
      </c>
      <c r="H8">
        <v>78</v>
      </c>
      <c r="I8">
        <v>90</v>
      </c>
      <c r="J8">
        <v>49</v>
      </c>
      <c r="K8">
        <v>80</v>
      </c>
      <c r="L8">
        <v>39</v>
      </c>
      <c r="M8">
        <v>790</v>
      </c>
      <c r="N8">
        <v>176</v>
      </c>
    </row>
    <row r="9" spans="1:14" x14ac:dyDescent="0.2">
      <c r="A9" s="23">
        <v>44561</v>
      </c>
      <c r="B9" t="s">
        <v>212</v>
      </c>
      <c r="C9">
        <v>0</v>
      </c>
      <c r="D9">
        <v>55</v>
      </c>
      <c r="E9">
        <v>112</v>
      </c>
      <c r="F9">
        <v>89</v>
      </c>
      <c r="G9">
        <v>144</v>
      </c>
      <c r="H9">
        <v>102</v>
      </c>
      <c r="I9">
        <v>92</v>
      </c>
      <c r="J9">
        <v>50</v>
      </c>
      <c r="K9">
        <v>63</v>
      </c>
      <c r="L9">
        <v>0</v>
      </c>
      <c r="M9">
        <v>707</v>
      </c>
      <c r="N9">
        <v>171</v>
      </c>
    </row>
    <row r="10" spans="1:14" x14ac:dyDescent="0.2">
      <c r="A10" s="23">
        <v>44561</v>
      </c>
      <c r="B10" t="s">
        <v>110</v>
      </c>
      <c r="C10">
        <v>89</v>
      </c>
      <c r="D10">
        <v>83</v>
      </c>
      <c r="E10">
        <v>98</v>
      </c>
      <c r="F10">
        <v>28</v>
      </c>
      <c r="G10">
        <v>116</v>
      </c>
      <c r="H10">
        <v>22</v>
      </c>
      <c r="I10">
        <v>87</v>
      </c>
      <c r="J10">
        <v>2</v>
      </c>
      <c r="K10">
        <v>50</v>
      </c>
      <c r="L10">
        <v>14</v>
      </c>
      <c r="M10">
        <v>589</v>
      </c>
      <c r="N10">
        <v>146</v>
      </c>
    </row>
    <row r="11" spans="1:14" x14ac:dyDescent="0.2">
      <c r="A11" s="23">
        <v>44561</v>
      </c>
      <c r="B11" t="s">
        <v>229</v>
      </c>
      <c r="C11">
        <v>62</v>
      </c>
      <c r="D11">
        <v>55</v>
      </c>
      <c r="E11">
        <v>85</v>
      </c>
      <c r="F11">
        <v>70</v>
      </c>
      <c r="G11">
        <v>105</v>
      </c>
      <c r="H11">
        <v>53</v>
      </c>
      <c r="I11">
        <v>61</v>
      </c>
      <c r="J11">
        <v>21</v>
      </c>
      <c r="K11">
        <v>42</v>
      </c>
      <c r="L11">
        <v>17</v>
      </c>
      <c r="M11">
        <v>571</v>
      </c>
      <c r="N11">
        <v>143</v>
      </c>
    </row>
    <row r="12" spans="1:14" x14ac:dyDescent="0.2">
      <c r="A12" s="23">
        <v>44196</v>
      </c>
      <c r="B12" t="s">
        <v>8</v>
      </c>
      <c r="C12">
        <v>79</v>
      </c>
      <c r="D12">
        <v>83</v>
      </c>
      <c r="E12">
        <v>98</v>
      </c>
      <c r="F12">
        <v>0</v>
      </c>
      <c r="G12">
        <v>126</v>
      </c>
      <c r="H12">
        <v>1</v>
      </c>
      <c r="I12">
        <v>70</v>
      </c>
      <c r="J12">
        <v>0</v>
      </c>
      <c r="K12">
        <v>14</v>
      </c>
      <c r="L12">
        <v>50</v>
      </c>
      <c r="M12">
        <v>521</v>
      </c>
      <c r="N12">
        <v>146</v>
      </c>
    </row>
    <row r="13" spans="1:14" x14ac:dyDescent="0.2">
      <c r="A13" s="23">
        <v>44561</v>
      </c>
      <c r="B13" t="s">
        <v>224</v>
      </c>
      <c r="C13">
        <v>60</v>
      </c>
      <c r="D13">
        <v>65</v>
      </c>
      <c r="E13">
        <v>140</v>
      </c>
      <c r="F13">
        <v>37</v>
      </c>
      <c r="G13">
        <v>56</v>
      </c>
      <c r="H13">
        <v>19</v>
      </c>
      <c r="I13">
        <v>48</v>
      </c>
      <c r="J13">
        <v>8</v>
      </c>
      <c r="K13">
        <v>38</v>
      </c>
      <c r="L13">
        <v>16</v>
      </c>
      <c r="M13">
        <v>487</v>
      </c>
      <c r="N13">
        <v>147</v>
      </c>
    </row>
    <row r="14" spans="1:14" x14ac:dyDescent="0.2">
      <c r="A14" s="23">
        <v>44561</v>
      </c>
      <c r="B14" t="s">
        <v>130</v>
      </c>
      <c r="C14">
        <v>39</v>
      </c>
      <c r="D14">
        <v>47</v>
      </c>
      <c r="E14">
        <v>64</v>
      </c>
      <c r="F14">
        <v>38</v>
      </c>
      <c r="G14">
        <v>88</v>
      </c>
      <c r="H14">
        <v>49</v>
      </c>
      <c r="I14">
        <v>62</v>
      </c>
      <c r="J14">
        <v>14</v>
      </c>
      <c r="K14">
        <v>49</v>
      </c>
      <c r="L14">
        <v>25</v>
      </c>
      <c r="M14">
        <v>475</v>
      </c>
      <c r="N14">
        <v>106</v>
      </c>
    </row>
    <row r="15" spans="1:14" x14ac:dyDescent="0.2">
      <c r="A15" s="23">
        <v>44561</v>
      </c>
      <c r="B15" t="s">
        <v>52</v>
      </c>
      <c r="C15">
        <v>63</v>
      </c>
      <c r="D15">
        <v>58</v>
      </c>
      <c r="E15">
        <v>63</v>
      </c>
      <c r="F15">
        <v>27</v>
      </c>
      <c r="G15">
        <v>77</v>
      </c>
      <c r="H15">
        <v>31</v>
      </c>
      <c r="I15">
        <v>60</v>
      </c>
      <c r="J15">
        <v>4</v>
      </c>
      <c r="K15">
        <v>42</v>
      </c>
      <c r="L15">
        <v>0</v>
      </c>
      <c r="M15">
        <v>425</v>
      </c>
      <c r="N15">
        <v>114</v>
      </c>
    </row>
    <row r="16" spans="1:14" x14ac:dyDescent="0.2">
      <c r="A16" s="23">
        <v>44561</v>
      </c>
      <c r="B16" t="s">
        <v>215</v>
      </c>
      <c r="C16">
        <v>50</v>
      </c>
      <c r="D16">
        <v>47</v>
      </c>
      <c r="E16">
        <v>46</v>
      </c>
      <c r="F16">
        <v>14</v>
      </c>
      <c r="G16">
        <v>80</v>
      </c>
      <c r="H16">
        <v>23</v>
      </c>
      <c r="I16">
        <v>46</v>
      </c>
      <c r="J16">
        <v>1</v>
      </c>
      <c r="K16">
        <v>34</v>
      </c>
      <c r="L16">
        <v>24</v>
      </c>
      <c r="M16">
        <v>365</v>
      </c>
      <c r="N16">
        <v>88</v>
      </c>
    </row>
    <row r="17" spans="1:14" x14ac:dyDescent="0.2">
      <c r="A17" s="23">
        <v>44561</v>
      </c>
      <c r="B17" t="s">
        <v>225</v>
      </c>
      <c r="C17">
        <v>60</v>
      </c>
      <c r="D17">
        <v>57</v>
      </c>
      <c r="E17">
        <v>68</v>
      </c>
      <c r="F17">
        <v>12</v>
      </c>
      <c r="G17">
        <v>71</v>
      </c>
      <c r="H17">
        <v>3</v>
      </c>
      <c r="I17">
        <v>43</v>
      </c>
      <c r="J17">
        <v>2</v>
      </c>
      <c r="K17">
        <v>39</v>
      </c>
      <c r="L17">
        <v>0</v>
      </c>
      <c r="M17">
        <v>355</v>
      </c>
      <c r="N17">
        <v>109</v>
      </c>
    </row>
    <row r="18" spans="1:14" x14ac:dyDescent="0.2">
      <c r="A18" s="23">
        <v>44561</v>
      </c>
      <c r="B18" t="s">
        <v>220</v>
      </c>
      <c r="C18">
        <v>0</v>
      </c>
      <c r="D18">
        <v>32</v>
      </c>
      <c r="E18">
        <v>40</v>
      </c>
      <c r="F18">
        <v>14</v>
      </c>
      <c r="G18">
        <v>98</v>
      </c>
      <c r="H18">
        <v>16</v>
      </c>
      <c r="I18">
        <v>74</v>
      </c>
      <c r="J18">
        <v>0</v>
      </c>
      <c r="K18">
        <v>26</v>
      </c>
      <c r="L18">
        <v>31</v>
      </c>
      <c r="M18">
        <v>331</v>
      </c>
      <c r="N18">
        <v>134</v>
      </c>
    </row>
    <row r="19" spans="1:14" x14ac:dyDescent="0.2">
      <c r="A19" s="23">
        <v>44561</v>
      </c>
      <c r="B19" t="s">
        <v>230</v>
      </c>
      <c r="C19">
        <v>0</v>
      </c>
      <c r="D19">
        <v>41</v>
      </c>
      <c r="E19">
        <v>54</v>
      </c>
      <c r="F19">
        <v>17</v>
      </c>
      <c r="G19">
        <v>37</v>
      </c>
      <c r="H19">
        <v>32</v>
      </c>
      <c r="I19">
        <v>47</v>
      </c>
      <c r="J19">
        <v>4</v>
      </c>
      <c r="K19">
        <v>9</v>
      </c>
      <c r="L19">
        <v>8</v>
      </c>
      <c r="M19">
        <v>249</v>
      </c>
      <c r="N19">
        <v>89</v>
      </c>
    </row>
    <row r="20" spans="1:14" x14ac:dyDescent="0.2">
      <c r="A20" s="23">
        <v>44561</v>
      </c>
      <c r="B20" t="s">
        <v>72</v>
      </c>
      <c r="C20">
        <v>13</v>
      </c>
      <c r="D20">
        <v>37</v>
      </c>
      <c r="E20">
        <v>32</v>
      </c>
      <c r="F20">
        <v>13</v>
      </c>
      <c r="G20">
        <v>56</v>
      </c>
      <c r="H20">
        <v>26</v>
      </c>
      <c r="I20">
        <v>13</v>
      </c>
      <c r="J20">
        <v>2</v>
      </c>
      <c r="K20">
        <v>6</v>
      </c>
      <c r="L20">
        <v>0</v>
      </c>
      <c r="M20">
        <v>198</v>
      </c>
      <c r="N20">
        <v>83</v>
      </c>
    </row>
    <row r="21" spans="1:14" x14ac:dyDescent="0.2">
      <c r="A21" s="23">
        <v>44561</v>
      </c>
      <c r="B21" t="s">
        <v>128</v>
      </c>
      <c r="C21">
        <v>0</v>
      </c>
      <c r="D21">
        <v>0</v>
      </c>
      <c r="E21">
        <v>32</v>
      </c>
      <c r="F21">
        <v>6</v>
      </c>
      <c r="G21">
        <v>69</v>
      </c>
      <c r="H21">
        <v>20</v>
      </c>
      <c r="I21">
        <v>26</v>
      </c>
      <c r="J21">
        <v>2</v>
      </c>
      <c r="K21">
        <v>6</v>
      </c>
      <c r="L21">
        <v>0</v>
      </c>
      <c r="M21">
        <v>161</v>
      </c>
      <c r="N21">
        <v>93</v>
      </c>
    </row>
    <row r="22" spans="1:14" x14ac:dyDescent="0.2">
      <c r="A22" s="23">
        <v>44561</v>
      </c>
      <c r="B22" t="s">
        <v>107</v>
      </c>
      <c r="C22">
        <v>0</v>
      </c>
      <c r="D22">
        <v>0</v>
      </c>
      <c r="E22">
        <v>1</v>
      </c>
      <c r="F22">
        <v>0</v>
      </c>
      <c r="G22">
        <v>15</v>
      </c>
      <c r="H22">
        <v>18</v>
      </c>
      <c r="I22">
        <v>47</v>
      </c>
      <c r="J22">
        <v>8</v>
      </c>
      <c r="K22">
        <v>60</v>
      </c>
      <c r="L22">
        <v>0</v>
      </c>
      <c r="M22">
        <v>149</v>
      </c>
      <c r="N22">
        <v>77</v>
      </c>
    </row>
    <row r="23" spans="1:14" x14ac:dyDescent="0.2">
      <c r="A23" s="23">
        <v>44196</v>
      </c>
      <c r="B23" t="s">
        <v>231</v>
      </c>
      <c r="C23">
        <v>0</v>
      </c>
      <c r="D23">
        <v>0</v>
      </c>
      <c r="E23">
        <v>38</v>
      </c>
      <c r="F23">
        <v>6</v>
      </c>
      <c r="G23">
        <v>65</v>
      </c>
      <c r="H23">
        <v>18</v>
      </c>
      <c r="I23">
        <v>7</v>
      </c>
      <c r="J23">
        <v>1</v>
      </c>
      <c r="K23">
        <v>2</v>
      </c>
      <c r="L23">
        <v>0</v>
      </c>
      <c r="M23">
        <v>137</v>
      </c>
      <c r="N23">
        <v>82</v>
      </c>
    </row>
    <row r="24" spans="1:14" x14ac:dyDescent="0.2">
      <c r="A24" s="23">
        <v>44561</v>
      </c>
      <c r="B24" t="s">
        <v>190</v>
      </c>
      <c r="C24">
        <v>1</v>
      </c>
      <c r="D24">
        <v>14</v>
      </c>
      <c r="E24">
        <v>30</v>
      </c>
      <c r="F24">
        <v>0</v>
      </c>
      <c r="G24">
        <v>36</v>
      </c>
      <c r="H24">
        <v>1</v>
      </c>
      <c r="I24">
        <v>6</v>
      </c>
      <c r="J24">
        <v>0</v>
      </c>
      <c r="K24">
        <v>0</v>
      </c>
      <c r="L24">
        <v>0</v>
      </c>
      <c r="M24">
        <v>88</v>
      </c>
      <c r="N24">
        <v>46</v>
      </c>
    </row>
    <row r="25" spans="1:14" x14ac:dyDescent="0.2">
      <c r="A25" s="24" t="s">
        <v>27</v>
      </c>
      <c r="B25" s="24"/>
      <c r="C25" s="25">
        <f t="shared" ref="C25:I25" si="0">AVERAGEIF(C3:C24,"&gt;0")</f>
        <v>61.333333333333336</v>
      </c>
      <c r="D25" s="25">
        <f t="shared" si="0"/>
        <v>69.263157894736835</v>
      </c>
      <c r="E25" s="25">
        <f t="shared" si="0"/>
        <v>84.63636363636364</v>
      </c>
      <c r="F25" s="25">
        <f t="shared" si="0"/>
        <v>53.210526315789473</v>
      </c>
      <c r="G25" s="25">
        <f t="shared" si="0"/>
        <v>102.77272727272727</v>
      </c>
      <c r="H25" s="25">
        <f t="shared" si="0"/>
        <v>54.409090909090907</v>
      </c>
      <c r="I25" s="25">
        <f t="shared" si="0"/>
        <v>70.86363636363636</v>
      </c>
      <c r="J25" s="25">
        <v>0</v>
      </c>
      <c r="K25" s="25">
        <v>0</v>
      </c>
      <c r="L25" s="25">
        <v>0</v>
      </c>
      <c r="M25" s="25">
        <f>AVERAGEIF(M3:M24,"&gt;0")</f>
        <v>547.59090909090912</v>
      </c>
      <c r="N25" s="25">
        <f>AVERAGEIF(N3:N24,"&gt;0")</f>
        <v>133.27272727272728</v>
      </c>
    </row>
    <row r="26" spans="1:14" x14ac:dyDescent="0.2">
      <c r="A26" s="24" t="s">
        <v>132</v>
      </c>
      <c r="B26" s="24"/>
      <c r="C26" s="71">
        <f t="shared" ref="C26:L26" si="1">COUNTIF(C3:C24,"&gt;0")/COUNTA(C3:C24)</f>
        <v>0.68181818181818177</v>
      </c>
      <c r="D26" s="71">
        <f t="shared" si="1"/>
        <v>0.86363636363636365</v>
      </c>
      <c r="E26" s="71">
        <f t="shared" si="1"/>
        <v>1</v>
      </c>
      <c r="F26" s="71">
        <f t="shared" si="1"/>
        <v>0.86363636363636365</v>
      </c>
      <c r="G26" s="71">
        <f t="shared" si="1"/>
        <v>1</v>
      </c>
      <c r="H26" s="71">
        <f t="shared" si="1"/>
        <v>1</v>
      </c>
      <c r="I26" s="71">
        <f t="shared" si="1"/>
        <v>1</v>
      </c>
      <c r="J26" s="71">
        <f t="shared" si="1"/>
        <v>0.86363636363636365</v>
      </c>
      <c r="K26" s="71">
        <f t="shared" si="1"/>
        <v>0.95454545454545459</v>
      </c>
      <c r="L26" s="71">
        <f t="shared" si="1"/>
        <v>0.63636363636363635</v>
      </c>
      <c r="M26" s="24"/>
      <c r="N26" s="24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14EF-BB28-4F7C-9F3F-B5121DF38888}">
  <dimension ref="A1:N22"/>
  <sheetViews>
    <sheetView workbookViewId="0">
      <selection activeCell="N21" sqref="N21"/>
    </sheetView>
  </sheetViews>
  <sheetFormatPr defaultRowHeight="12.75" x14ac:dyDescent="0.2"/>
  <cols>
    <col min="1" max="2" width="9.140625" customWidth="1"/>
    <col min="3" max="12" width="7.42578125" customWidth="1"/>
    <col min="13" max="13" width="5.5703125" bestFit="1" customWidth="1"/>
    <col min="14" max="14" width="6.140625" bestFit="1" customWidth="1"/>
  </cols>
  <sheetData>
    <row r="1" spans="1:14" ht="15.75" x14ac:dyDescent="0.2">
      <c r="A1" s="17" t="s">
        <v>233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4" t="s">
        <v>4</v>
      </c>
      <c r="N2" s="2" t="s">
        <v>5</v>
      </c>
    </row>
    <row r="3" spans="1:14" x14ac:dyDescent="0.2">
      <c r="A3" s="23">
        <v>44926</v>
      </c>
      <c r="B3" t="s">
        <v>123</v>
      </c>
      <c r="C3">
        <v>95</v>
      </c>
      <c r="D3">
        <v>121</v>
      </c>
      <c r="E3">
        <v>178</v>
      </c>
      <c r="F3">
        <v>141</v>
      </c>
      <c r="G3">
        <v>198</v>
      </c>
      <c r="H3">
        <v>173</v>
      </c>
      <c r="I3">
        <v>180</v>
      </c>
      <c r="J3">
        <v>116</v>
      </c>
      <c r="K3">
        <v>117</v>
      </c>
      <c r="L3">
        <v>51</v>
      </c>
      <c r="M3">
        <v>1370</v>
      </c>
      <c r="N3">
        <v>206</v>
      </c>
    </row>
    <row r="4" spans="1:14" x14ac:dyDescent="0.2">
      <c r="A4" s="23">
        <v>44926</v>
      </c>
      <c r="B4" t="s">
        <v>100</v>
      </c>
      <c r="C4">
        <v>90</v>
      </c>
      <c r="D4">
        <v>105</v>
      </c>
      <c r="E4">
        <v>161</v>
      </c>
      <c r="F4">
        <v>151</v>
      </c>
      <c r="G4">
        <v>199</v>
      </c>
      <c r="H4">
        <v>169</v>
      </c>
      <c r="I4">
        <v>175</v>
      </c>
      <c r="J4">
        <v>108</v>
      </c>
      <c r="K4">
        <v>122</v>
      </c>
      <c r="L4">
        <v>38</v>
      </c>
      <c r="M4">
        <v>1318</v>
      </c>
      <c r="N4">
        <v>208</v>
      </c>
    </row>
    <row r="5" spans="1:14" x14ac:dyDescent="0.2">
      <c r="A5" s="23">
        <v>44926</v>
      </c>
      <c r="B5" t="s">
        <v>183</v>
      </c>
      <c r="C5">
        <v>0</v>
      </c>
      <c r="D5">
        <v>103</v>
      </c>
      <c r="E5">
        <v>142</v>
      </c>
      <c r="F5">
        <v>118</v>
      </c>
      <c r="G5">
        <v>182</v>
      </c>
      <c r="H5">
        <v>168</v>
      </c>
      <c r="I5">
        <v>167</v>
      </c>
      <c r="J5">
        <v>109</v>
      </c>
      <c r="K5">
        <v>107</v>
      </c>
      <c r="L5">
        <v>53</v>
      </c>
      <c r="M5">
        <v>1149</v>
      </c>
      <c r="N5">
        <v>203</v>
      </c>
    </row>
    <row r="6" spans="1:14" x14ac:dyDescent="0.2">
      <c r="A6" s="23">
        <v>44926</v>
      </c>
      <c r="B6" t="s">
        <v>10</v>
      </c>
      <c r="C6">
        <v>70</v>
      </c>
      <c r="D6">
        <v>92</v>
      </c>
      <c r="E6">
        <v>133</v>
      </c>
      <c r="F6">
        <v>118</v>
      </c>
      <c r="G6">
        <v>182</v>
      </c>
      <c r="H6">
        <v>147</v>
      </c>
      <c r="I6">
        <v>159</v>
      </c>
      <c r="J6">
        <v>86</v>
      </c>
      <c r="K6">
        <v>104</v>
      </c>
      <c r="L6">
        <v>37</v>
      </c>
      <c r="M6">
        <f>SUM(C6:L6)</f>
        <v>1128</v>
      </c>
      <c r="N6">
        <v>198</v>
      </c>
    </row>
    <row r="7" spans="1:14" x14ac:dyDescent="0.2">
      <c r="A7" s="23">
        <v>44926</v>
      </c>
      <c r="B7" t="s">
        <v>182</v>
      </c>
      <c r="C7">
        <v>86</v>
      </c>
      <c r="D7">
        <v>91</v>
      </c>
      <c r="E7">
        <v>116</v>
      </c>
      <c r="F7">
        <v>54</v>
      </c>
      <c r="G7">
        <v>142</v>
      </c>
      <c r="H7">
        <v>99</v>
      </c>
      <c r="I7">
        <v>116</v>
      </c>
      <c r="J7">
        <v>62</v>
      </c>
      <c r="K7">
        <v>65</v>
      </c>
      <c r="L7">
        <v>26</v>
      </c>
      <c r="M7">
        <v>857</v>
      </c>
      <c r="N7">
        <v>188</v>
      </c>
    </row>
    <row r="8" spans="1:14" x14ac:dyDescent="0.2">
      <c r="A8" s="23">
        <v>44926</v>
      </c>
      <c r="B8" t="s">
        <v>203</v>
      </c>
      <c r="C8">
        <v>1</v>
      </c>
      <c r="D8">
        <v>87</v>
      </c>
      <c r="E8">
        <v>125</v>
      </c>
      <c r="F8">
        <v>82</v>
      </c>
      <c r="G8">
        <v>144</v>
      </c>
      <c r="H8">
        <v>109</v>
      </c>
      <c r="I8">
        <v>130</v>
      </c>
      <c r="J8">
        <v>72</v>
      </c>
      <c r="K8">
        <v>70</v>
      </c>
      <c r="L8">
        <v>22</v>
      </c>
      <c r="M8">
        <v>842</v>
      </c>
      <c r="N8">
        <v>177</v>
      </c>
    </row>
    <row r="9" spans="1:14" x14ac:dyDescent="0.2">
      <c r="A9" s="23">
        <v>44500</v>
      </c>
      <c r="B9" t="s">
        <v>234</v>
      </c>
      <c r="C9">
        <v>68</v>
      </c>
      <c r="D9">
        <v>77</v>
      </c>
      <c r="E9">
        <v>131</v>
      </c>
      <c r="F9">
        <v>49</v>
      </c>
      <c r="G9">
        <v>181</v>
      </c>
      <c r="H9">
        <v>83</v>
      </c>
      <c r="I9">
        <v>105</v>
      </c>
      <c r="J9">
        <v>37</v>
      </c>
      <c r="K9">
        <v>61</v>
      </c>
      <c r="L9">
        <v>17</v>
      </c>
      <c r="M9">
        <v>809</v>
      </c>
      <c r="N9">
        <v>188</v>
      </c>
    </row>
    <row r="10" spans="1:14" x14ac:dyDescent="0.2">
      <c r="A10" s="23">
        <v>44926</v>
      </c>
      <c r="B10" t="s">
        <v>212</v>
      </c>
      <c r="C10">
        <v>42</v>
      </c>
      <c r="D10">
        <v>65</v>
      </c>
      <c r="E10">
        <v>82</v>
      </c>
      <c r="F10">
        <v>83</v>
      </c>
      <c r="G10">
        <v>150</v>
      </c>
      <c r="H10">
        <v>119</v>
      </c>
      <c r="I10">
        <v>121</v>
      </c>
      <c r="J10">
        <v>73</v>
      </c>
      <c r="K10">
        <v>68</v>
      </c>
      <c r="L10">
        <v>0</v>
      </c>
      <c r="M10">
        <v>803</v>
      </c>
      <c r="N10">
        <v>182</v>
      </c>
    </row>
    <row r="11" spans="1:14" x14ac:dyDescent="0.2">
      <c r="A11" s="23">
        <v>44926</v>
      </c>
      <c r="B11" t="s">
        <v>52</v>
      </c>
      <c r="C11">
        <v>55</v>
      </c>
      <c r="D11">
        <v>60</v>
      </c>
      <c r="E11">
        <v>89</v>
      </c>
      <c r="F11">
        <v>47</v>
      </c>
      <c r="G11">
        <v>103</v>
      </c>
      <c r="H11">
        <v>80</v>
      </c>
      <c r="I11">
        <v>113</v>
      </c>
      <c r="J11">
        <v>64</v>
      </c>
      <c r="K11">
        <v>55</v>
      </c>
      <c r="L11">
        <v>0</v>
      </c>
      <c r="M11">
        <v>666</v>
      </c>
      <c r="N11">
        <v>159</v>
      </c>
    </row>
    <row r="12" spans="1:14" x14ac:dyDescent="0.2">
      <c r="A12" s="23">
        <v>44926</v>
      </c>
      <c r="B12" t="s">
        <v>110</v>
      </c>
      <c r="C12">
        <v>66</v>
      </c>
      <c r="D12">
        <v>61</v>
      </c>
      <c r="E12">
        <v>99</v>
      </c>
      <c r="F12">
        <v>24</v>
      </c>
      <c r="G12">
        <v>119</v>
      </c>
      <c r="H12">
        <v>18</v>
      </c>
      <c r="I12">
        <v>67</v>
      </c>
      <c r="J12">
        <v>4</v>
      </c>
      <c r="K12">
        <v>38</v>
      </c>
      <c r="L12">
        <v>2</v>
      </c>
      <c r="M12">
        <v>498</v>
      </c>
      <c r="N12">
        <v>140</v>
      </c>
    </row>
    <row r="13" spans="1:14" x14ac:dyDescent="0.2">
      <c r="A13" s="23">
        <v>44926</v>
      </c>
      <c r="B13" t="s">
        <v>130</v>
      </c>
      <c r="C13">
        <v>39</v>
      </c>
      <c r="D13">
        <v>54</v>
      </c>
      <c r="E13">
        <v>72</v>
      </c>
      <c r="F13">
        <v>40</v>
      </c>
      <c r="G13">
        <v>75</v>
      </c>
      <c r="H13">
        <v>39</v>
      </c>
      <c r="I13">
        <v>68</v>
      </c>
      <c r="J13">
        <v>30</v>
      </c>
      <c r="K13">
        <v>50</v>
      </c>
      <c r="L13">
        <v>26</v>
      </c>
      <c r="M13">
        <v>493</v>
      </c>
      <c r="N13">
        <v>106</v>
      </c>
    </row>
    <row r="14" spans="1:14" x14ac:dyDescent="0.2">
      <c r="A14" s="23">
        <v>44926</v>
      </c>
      <c r="B14" t="s">
        <v>67</v>
      </c>
      <c r="C14">
        <v>0</v>
      </c>
      <c r="D14">
        <v>51</v>
      </c>
      <c r="E14">
        <v>60</v>
      </c>
      <c r="F14">
        <v>13</v>
      </c>
      <c r="G14">
        <v>91</v>
      </c>
      <c r="H14">
        <v>23</v>
      </c>
      <c r="I14">
        <v>112</v>
      </c>
      <c r="J14">
        <v>37</v>
      </c>
      <c r="K14">
        <v>75</v>
      </c>
      <c r="L14">
        <v>11</v>
      </c>
      <c r="M14">
        <v>473</v>
      </c>
      <c r="N14">
        <v>145</v>
      </c>
    </row>
    <row r="15" spans="1:14" x14ac:dyDescent="0.2">
      <c r="A15" s="23">
        <v>44926</v>
      </c>
      <c r="B15" t="s">
        <v>229</v>
      </c>
      <c r="C15">
        <v>61</v>
      </c>
      <c r="D15">
        <v>73</v>
      </c>
      <c r="E15">
        <v>63</v>
      </c>
      <c r="F15">
        <v>44</v>
      </c>
      <c r="G15">
        <v>60</v>
      </c>
      <c r="H15">
        <v>29</v>
      </c>
      <c r="I15">
        <v>21</v>
      </c>
      <c r="J15">
        <v>7</v>
      </c>
      <c r="K15">
        <v>16</v>
      </c>
      <c r="L15">
        <v>0</v>
      </c>
      <c r="M15">
        <v>374</v>
      </c>
      <c r="N15">
        <v>130</v>
      </c>
    </row>
    <row r="16" spans="1:14" x14ac:dyDescent="0.2">
      <c r="A16" s="23">
        <v>44926</v>
      </c>
      <c r="B16" t="s">
        <v>230</v>
      </c>
      <c r="C16">
        <v>25</v>
      </c>
      <c r="D16">
        <v>54</v>
      </c>
      <c r="E16">
        <v>45</v>
      </c>
      <c r="F16">
        <v>37</v>
      </c>
      <c r="G16">
        <v>47</v>
      </c>
      <c r="H16">
        <v>58</v>
      </c>
      <c r="I16">
        <v>42</v>
      </c>
      <c r="J16">
        <v>19</v>
      </c>
      <c r="K16">
        <v>28</v>
      </c>
      <c r="L16">
        <v>9</v>
      </c>
      <c r="M16">
        <v>364</v>
      </c>
      <c r="N16">
        <v>103</v>
      </c>
    </row>
    <row r="17" spans="1:14" x14ac:dyDescent="0.2">
      <c r="A17" s="23">
        <v>44926</v>
      </c>
      <c r="B17" t="s">
        <v>215</v>
      </c>
      <c r="C17">
        <v>48</v>
      </c>
      <c r="D17">
        <v>50</v>
      </c>
      <c r="E17">
        <v>49</v>
      </c>
      <c r="F17">
        <v>4</v>
      </c>
      <c r="G17">
        <v>69</v>
      </c>
      <c r="H17">
        <v>6</v>
      </c>
      <c r="I17">
        <v>70</v>
      </c>
      <c r="J17">
        <v>1</v>
      </c>
      <c r="K17">
        <v>38</v>
      </c>
      <c r="L17">
        <v>10</v>
      </c>
      <c r="M17">
        <v>345</v>
      </c>
      <c r="N17">
        <v>90</v>
      </c>
    </row>
    <row r="18" spans="1:14" x14ac:dyDescent="0.2">
      <c r="A18" s="23">
        <v>44926</v>
      </c>
      <c r="B18" t="s">
        <v>224</v>
      </c>
      <c r="C18">
        <v>0</v>
      </c>
      <c r="D18">
        <v>4</v>
      </c>
      <c r="E18">
        <v>133</v>
      </c>
      <c r="F18">
        <v>26</v>
      </c>
      <c r="G18">
        <v>39</v>
      </c>
      <c r="H18">
        <v>9</v>
      </c>
      <c r="I18">
        <v>63</v>
      </c>
      <c r="J18">
        <v>6</v>
      </c>
      <c r="K18">
        <v>37</v>
      </c>
      <c r="L18">
        <v>23</v>
      </c>
      <c r="M18">
        <v>340</v>
      </c>
      <c r="N18">
        <v>137</v>
      </c>
    </row>
    <row r="19" spans="1:14" x14ac:dyDescent="0.2">
      <c r="A19" s="23">
        <v>44926</v>
      </c>
      <c r="B19" t="s">
        <v>235</v>
      </c>
      <c r="C19">
        <v>1</v>
      </c>
      <c r="D19">
        <v>1</v>
      </c>
      <c r="E19">
        <v>82</v>
      </c>
      <c r="F19">
        <v>30</v>
      </c>
      <c r="G19">
        <v>143</v>
      </c>
      <c r="H19">
        <v>75</v>
      </c>
      <c r="I19">
        <v>47</v>
      </c>
      <c r="J19">
        <v>11</v>
      </c>
      <c r="K19">
        <v>25</v>
      </c>
      <c r="L19">
        <v>9</v>
      </c>
      <c r="M19">
        <v>424</v>
      </c>
      <c r="N19">
        <v>175</v>
      </c>
    </row>
    <row r="20" spans="1:14" x14ac:dyDescent="0.2">
      <c r="A20" s="23">
        <v>44926</v>
      </c>
      <c r="B20" t="s">
        <v>225</v>
      </c>
      <c r="C20">
        <v>49</v>
      </c>
      <c r="D20">
        <v>45</v>
      </c>
      <c r="E20">
        <v>58</v>
      </c>
      <c r="F20">
        <v>1</v>
      </c>
      <c r="G20">
        <v>62</v>
      </c>
      <c r="H20">
        <v>1</v>
      </c>
      <c r="I20">
        <v>51</v>
      </c>
      <c r="J20">
        <v>1</v>
      </c>
      <c r="K20">
        <v>26</v>
      </c>
      <c r="L20">
        <v>6</v>
      </c>
      <c r="M20">
        <v>300</v>
      </c>
      <c r="N20">
        <v>86</v>
      </c>
    </row>
    <row r="21" spans="1:14" x14ac:dyDescent="0.2">
      <c r="A21" s="23" t="s">
        <v>27</v>
      </c>
      <c r="B21" s="24"/>
      <c r="C21" s="25">
        <f t="shared" ref="C21:I21" si="0">AVERAGEIF(C3:C20,"&gt;0")</f>
        <v>53.06666666666667</v>
      </c>
      <c r="D21" s="25">
        <f t="shared" si="0"/>
        <v>66.333333333333329</v>
      </c>
      <c r="E21" s="25">
        <f t="shared" si="0"/>
        <v>101</v>
      </c>
      <c r="F21" s="25">
        <f t="shared" si="0"/>
        <v>59</v>
      </c>
      <c r="G21" s="25">
        <f t="shared" si="0"/>
        <v>121.44444444444444</v>
      </c>
      <c r="H21" s="25">
        <f t="shared" si="0"/>
        <v>78.055555555555557</v>
      </c>
      <c r="I21" s="25">
        <f t="shared" si="0"/>
        <v>100.38888888888889</v>
      </c>
      <c r="J21" s="25">
        <v>0</v>
      </c>
      <c r="K21" s="25">
        <v>0</v>
      </c>
      <c r="L21" s="25">
        <v>0</v>
      </c>
      <c r="M21" s="25">
        <f>AVERAGEIF(M3:M20,"&gt;0")</f>
        <v>697.38888888888891</v>
      </c>
      <c r="N21" s="25">
        <f>AVERAGEIF(N3:N20,"&gt;0")</f>
        <v>156.72222222222223</v>
      </c>
    </row>
    <row r="22" spans="1:14" x14ac:dyDescent="0.2">
      <c r="A22" s="23" t="s">
        <v>132</v>
      </c>
      <c r="B22" s="24"/>
      <c r="C22" s="71">
        <f t="shared" ref="C22:L22" si="1">COUNTIF(C3:C20,"&gt;0")/COUNTA(C3:C20)</f>
        <v>0.83333333333333337</v>
      </c>
      <c r="D22" s="71">
        <f t="shared" si="1"/>
        <v>1</v>
      </c>
      <c r="E22" s="71">
        <f t="shared" si="1"/>
        <v>1</v>
      </c>
      <c r="F22" s="71">
        <f t="shared" si="1"/>
        <v>1</v>
      </c>
      <c r="G22" s="71">
        <f t="shared" si="1"/>
        <v>1</v>
      </c>
      <c r="H22" s="71">
        <f t="shared" si="1"/>
        <v>1</v>
      </c>
      <c r="I22" s="71">
        <f t="shared" si="1"/>
        <v>1</v>
      </c>
      <c r="J22" s="71">
        <f t="shared" si="1"/>
        <v>1</v>
      </c>
      <c r="K22" s="71">
        <f t="shared" si="1"/>
        <v>1</v>
      </c>
      <c r="L22" s="71">
        <f t="shared" si="1"/>
        <v>0.83333333333333337</v>
      </c>
      <c r="M22" s="24"/>
      <c r="N22" s="24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057F2-D69F-47B9-9678-ECBD34EECADE}">
  <dimension ref="A1:N22"/>
  <sheetViews>
    <sheetView workbookViewId="0">
      <selection activeCell="A2" sqref="A2"/>
    </sheetView>
  </sheetViews>
  <sheetFormatPr defaultRowHeight="12.75" x14ac:dyDescent="0.2"/>
  <cols>
    <col min="1" max="2" width="9.140625" customWidth="1"/>
    <col min="3" max="12" width="7.42578125" customWidth="1"/>
    <col min="13" max="13" width="5.5703125" bestFit="1" customWidth="1"/>
    <col min="14" max="14" width="6.140625" bestFit="1" customWidth="1"/>
  </cols>
  <sheetData>
    <row r="1" spans="1:14" ht="15.75" x14ac:dyDescent="0.2">
      <c r="A1" s="17" t="s">
        <v>237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4" t="s">
        <v>4</v>
      </c>
      <c r="N2" s="2" t="s">
        <v>5</v>
      </c>
    </row>
    <row r="3" spans="1:14" x14ac:dyDescent="0.2">
      <c r="A3" s="23">
        <v>45291</v>
      </c>
      <c r="B3" t="s">
        <v>123</v>
      </c>
      <c r="C3">
        <v>67</v>
      </c>
      <c r="D3">
        <v>112</v>
      </c>
      <c r="E3">
        <v>174</v>
      </c>
      <c r="F3">
        <v>137</v>
      </c>
      <c r="G3">
        <v>203</v>
      </c>
      <c r="H3">
        <v>184</v>
      </c>
      <c r="I3">
        <v>203</v>
      </c>
      <c r="J3">
        <v>166</v>
      </c>
      <c r="K3">
        <v>171</v>
      </c>
      <c r="L3">
        <v>50</v>
      </c>
      <c r="M3">
        <v>1467</v>
      </c>
      <c r="N3">
        <v>221</v>
      </c>
    </row>
    <row r="4" spans="1:14" x14ac:dyDescent="0.2">
      <c r="A4" s="23">
        <v>45291</v>
      </c>
      <c r="B4" t="s">
        <v>183</v>
      </c>
      <c r="C4">
        <v>36</v>
      </c>
      <c r="D4">
        <v>99</v>
      </c>
      <c r="E4">
        <v>155</v>
      </c>
      <c r="F4">
        <v>129</v>
      </c>
      <c r="G4">
        <v>192</v>
      </c>
      <c r="H4">
        <v>175</v>
      </c>
      <c r="I4">
        <v>201</v>
      </c>
      <c r="J4">
        <v>145</v>
      </c>
      <c r="K4">
        <v>173</v>
      </c>
      <c r="L4">
        <v>52</v>
      </c>
      <c r="M4">
        <v>1357</v>
      </c>
      <c r="N4">
        <v>218</v>
      </c>
    </row>
    <row r="5" spans="1:14" x14ac:dyDescent="0.2">
      <c r="A5" s="23">
        <v>45291</v>
      </c>
      <c r="B5" t="s">
        <v>10</v>
      </c>
      <c r="C5">
        <v>59</v>
      </c>
      <c r="D5">
        <v>89</v>
      </c>
      <c r="E5">
        <v>130</v>
      </c>
      <c r="F5">
        <v>129</v>
      </c>
      <c r="G5">
        <v>179</v>
      </c>
      <c r="H5">
        <v>160</v>
      </c>
      <c r="I5">
        <v>181</v>
      </c>
      <c r="J5">
        <v>122</v>
      </c>
      <c r="K5">
        <v>153</v>
      </c>
      <c r="L5">
        <v>34</v>
      </c>
      <c r="M5">
        <f>SUM(C5:L5)</f>
        <v>1236</v>
      </c>
      <c r="N5">
        <v>213</v>
      </c>
    </row>
    <row r="6" spans="1:14" x14ac:dyDescent="0.2">
      <c r="A6" s="23">
        <v>45291</v>
      </c>
      <c r="B6" t="s">
        <v>203</v>
      </c>
      <c r="C6">
        <v>2</v>
      </c>
      <c r="D6">
        <v>80</v>
      </c>
      <c r="E6">
        <v>139</v>
      </c>
      <c r="F6">
        <v>101</v>
      </c>
      <c r="G6">
        <v>158</v>
      </c>
      <c r="H6">
        <v>129</v>
      </c>
      <c r="I6">
        <v>155</v>
      </c>
      <c r="J6">
        <v>118</v>
      </c>
      <c r="K6">
        <v>137</v>
      </c>
      <c r="L6">
        <v>26</v>
      </c>
      <c r="M6">
        <v>1045</v>
      </c>
      <c r="N6">
        <v>198</v>
      </c>
    </row>
    <row r="7" spans="1:14" x14ac:dyDescent="0.2">
      <c r="A7" s="23">
        <v>45291</v>
      </c>
      <c r="B7" t="s">
        <v>229</v>
      </c>
      <c r="C7">
        <v>48</v>
      </c>
      <c r="D7">
        <v>62</v>
      </c>
      <c r="E7">
        <v>110</v>
      </c>
      <c r="F7">
        <v>87</v>
      </c>
      <c r="G7">
        <v>129</v>
      </c>
      <c r="H7">
        <v>116</v>
      </c>
      <c r="I7">
        <v>138</v>
      </c>
      <c r="J7">
        <v>101</v>
      </c>
      <c r="K7">
        <v>150</v>
      </c>
      <c r="L7">
        <v>23</v>
      </c>
      <c r="M7">
        <v>964</v>
      </c>
      <c r="N7">
        <v>192</v>
      </c>
    </row>
    <row r="8" spans="1:14" x14ac:dyDescent="0.2">
      <c r="A8" s="23">
        <v>45291</v>
      </c>
      <c r="B8" t="s">
        <v>234</v>
      </c>
      <c r="C8">
        <v>40</v>
      </c>
      <c r="D8">
        <v>63</v>
      </c>
      <c r="E8">
        <v>127</v>
      </c>
      <c r="F8">
        <v>48</v>
      </c>
      <c r="G8">
        <v>156</v>
      </c>
      <c r="H8">
        <v>91</v>
      </c>
      <c r="I8">
        <v>153</v>
      </c>
      <c r="J8">
        <v>74</v>
      </c>
      <c r="K8">
        <v>97</v>
      </c>
      <c r="L8">
        <v>0</v>
      </c>
      <c r="M8">
        <v>849</v>
      </c>
      <c r="N8">
        <v>189</v>
      </c>
    </row>
    <row r="9" spans="1:14" x14ac:dyDescent="0.2">
      <c r="A9" s="23">
        <v>45291</v>
      </c>
      <c r="B9" t="s">
        <v>212</v>
      </c>
      <c r="C9">
        <v>40</v>
      </c>
      <c r="D9">
        <v>41</v>
      </c>
      <c r="E9">
        <v>63</v>
      </c>
      <c r="F9">
        <v>62</v>
      </c>
      <c r="G9">
        <v>125</v>
      </c>
      <c r="H9">
        <v>118</v>
      </c>
      <c r="I9">
        <v>154</v>
      </c>
      <c r="J9">
        <v>98</v>
      </c>
      <c r="K9">
        <v>125</v>
      </c>
      <c r="L9">
        <v>0</v>
      </c>
      <c r="M9">
        <v>826</v>
      </c>
      <c r="N9">
        <v>194</v>
      </c>
    </row>
    <row r="10" spans="1:14" x14ac:dyDescent="0.2">
      <c r="A10" s="23">
        <v>45291</v>
      </c>
      <c r="B10" t="s">
        <v>52</v>
      </c>
      <c r="C10">
        <v>52</v>
      </c>
      <c r="D10">
        <v>58</v>
      </c>
      <c r="E10">
        <v>78</v>
      </c>
      <c r="F10">
        <v>35</v>
      </c>
      <c r="G10">
        <v>108</v>
      </c>
      <c r="H10">
        <v>86</v>
      </c>
      <c r="I10">
        <v>134</v>
      </c>
      <c r="J10">
        <v>74</v>
      </c>
      <c r="K10">
        <v>130</v>
      </c>
      <c r="L10">
        <v>0</v>
      </c>
      <c r="M10">
        <v>755</v>
      </c>
      <c r="N10">
        <v>173</v>
      </c>
    </row>
    <row r="11" spans="1:14" x14ac:dyDescent="0.2">
      <c r="A11" s="23">
        <v>45291</v>
      </c>
      <c r="B11" t="s">
        <v>182</v>
      </c>
      <c r="C11">
        <v>61</v>
      </c>
      <c r="D11">
        <v>51</v>
      </c>
      <c r="E11">
        <v>69</v>
      </c>
      <c r="F11">
        <v>21</v>
      </c>
      <c r="G11">
        <v>124</v>
      </c>
      <c r="H11">
        <v>78</v>
      </c>
      <c r="I11">
        <v>132</v>
      </c>
      <c r="J11">
        <v>60</v>
      </c>
      <c r="K11">
        <v>117</v>
      </c>
      <c r="L11">
        <v>8</v>
      </c>
      <c r="M11">
        <v>721</v>
      </c>
      <c r="N11">
        <v>186</v>
      </c>
    </row>
    <row r="12" spans="1:14" x14ac:dyDescent="0.2">
      <c r="A12" s="23">
        <v>45291</v>
      </c>
      <c r="B12" t="s">
        <v>110</v>
      </c>
      <c r="C12">
        <v>54</v>
      </c>
      <c r="D12">
        <v>83</v>
      </c>
      <c r="E12">
        <v>114</v>
      </c>
      <c r="F12">
        <v>2</v>
      </c>
      <c r="G12">
        <v>113</v>
      </c>
      <c r="H12">
        <v>14</v>
      </c>
      <c r="I12">
        <v>123</v>
      </c>
      <c r="J12">
        <v>14</v>
      </c>
      <c r="K12">
        <v>108</v>
      </c>
      <c r="L12">
        <v>15</v>
      </c>
      <c r="M12">
        <v>640</v>
      </c>
      <c r="N12">
        <v>154</v>
      </c>
    </row>
    <row r="13" spans="1:14" x14ac:dyDescent="0.2">
      <c r="A13" s="23">
        <v>45291</v>
      </c>
      <c r="B13" t="s">
        <v>236</v>
      </c>
      <c r="C13">
        <v>46</v>
      </c>
      <c r="D13">
        <v>48</v>
      </c>
      <c r="E13">
        <v>63</v>
      </c>
      <c r="F13">
        <v>45</v>
      </c>
      <c r="G13">
        <v>93</v>
      </c>
      <c r="H13">
        <v>65</v>
      </c>
      <c r="I13">
        <v>95</v>
      </c>
      <c r="J13">
        <v>45</v>
      </c>
      <c r="K13">
        <v>63</v>
      </c>
      <c r="L13">
        <v>20</v>
      </c>
      <c r="M13">
        <v>583</v>
      </c>
      <c r="N13">
        <v>141</v>
      </c>
    </row>
    <row r="14" spans="1:14" x14ac:dyDescent="0.2">
      <c r="A14" s="23">
        <v>45291</v>
      </c>
      <c r="B14" t="s">
        <v>235</v>
      </c>
      <c r="C14">
        <v>0</v>
      </c>
      <c r="D14">
        <v>0</v>
      </c>
      <c r="E14">
        <v>87</v>
      </c>
      <c r="F14">
        <v>24</v>
      </c>
      <c r="G14">
        <v>119</v>
      </c>
      <c r="H14">
        <v>69</v>
      </c>
      <c r="I14">
        <v>119</v>
      </c>
      <c r="J14">
        <v>35</v>
      </c>
      <c r="K14">
        <v>39</v>
      </c>
      <c r="L14">
        <v>2</v>
      </c>
      <c r="M14">
        <v>494</v>
      </c>
      <c r="N14">
        <v>178</v>
      </c>
    </row>
    <row r="15" spans="1:14" x14ac:dyDescent="0.2">
      <c r="A15" s="23">
        <v>45291</v>
      </c>
      <c r="B15" t="s">
        <v>130</v>
      </c>
      <c r="C15">
        <v>41</v>
      </c>
      <c r="D15">
        <v>49</v>
      </c>
      <c r="E15">
        <v>56</v>
      </c>
      <c r="F15">
        <v>23</v>
      </c>
      <c r="G15">
        <v>81</v>
      </c>
      <c r="H15">
        <v>42</v>
      </c>
      <c r="I15">
        <v>65</v>
      </c>
      <c r="J15">
        <v>40</v>
      </c>
      <c r="K15">
        <v>62</v>
      </c>
      <c r="L15">
        <v>13</v>
      </c>
      <c r="M15">
        <v>472</v>
      </c>
      <c r="N15">
        <v>117</v>
      </c>
    </row>
    <row r="16" spans="1:14" x14ac:dyDescent="0.2">
      <c r="A16" s="23">
        <v>45291</v>
      </c>
      <c r="B16" t="s">
        <v>230</v>
      </c>
      <c r="C16">
        <v>14</v>
      </c>
      <c r="D16">
        <v>40</v>
      </c>
      <c r="E16">
        <v>41</v>
      </c>
      <c r="F16">
        <v>47</v>
      </c>
      <c r="G16">
        <v>50</v>
      </c>
      <c r="H16">
        <v>52</v>
      </c>
      <c r="I16">
        <v>75</v>
      </c>
      <c r="J16">
        <v>29</v>
      </c>
      <c r="K16">
        <v>50</v>
      </c>
      <c r="L16">
        <v>25</v>
      </c>
      <c r="M16">
        <v>423</v>
      </c>
      <c r="N16">
        <v>120</v>
      </c>
    </row>
    <row r="17" spans="1:14" x14ac:dyDescent="0.2">
      <c r="A17" s="23">
        <v>45291</v>
      </c>
      <c r="B17" t="s">
        <v>224</v>
      </c>
      <c r="C17">
        <v>0</v>
      </c>
      <c r="D17">
        <v>0</v>
      </c>
      <c r="E17">
        <v>137</v>
      </c>
      <c r="F17">
        <v>33</v>
      </c>
      <c r="G17">
        <v>56</v>
      </c>
      <c r="H17">
        <v>19</v>
      </c>
      <c r="I17">
        <v>70</v>
      </c>
      <c r="J17">
        <v>8</v>
      </c>
      <c r="K17">
        <v>32</v>
      </c>
      <c r="L17">
        <v>4</v>
      </c>
      <c r="M17">
        <v>359</v>
      </c>
      <c r="N17">
        <v>150</v>
      </c>
    </row>
    <row r="18" spans="1:14" x14ac:dyDescent="0.2">
      <c r="A18" s="23">
        <v>45291</v>
      </c>
      <c r="B18" t="s">
        <v>225</v>
      </c>
      <c r="C18">
        <v>54</v>
      </c>
      <c r="D18">
        <v>50</v>
      </c>
      <c r="E18">
        <v>64</v>
      </c>
      <c r="F18">
        <v>1</v>
      </c>
      <c r="G18">
        <v>66</v>
      </c>
      <c r="H18">
        <v>3</v>
      </c>
      <c r="I18">
        <v>60</v>
      </c>
      <c r="J18">
        <v>2</v>
      </c>
      <c r="K18">
        <v>33</v>
      </c>
      <c r="L18">
        <v>3</v>
      </c>
      <c r="M18">
        <v>336</v>
      </c>
      <c r="N18">
        <v>95</v>
      </c>
    </row>
    <row r="19" spans="1:14" x14ac:dyDescent="0.2">
      <c r="A19" s="23">
        <v>45291</v>
      </c>
      <c r="B19" t="s">
        <v>215</v>
      </c>
      <c r="C19">
        <v>40</v>
      </c>
      <c r="D19">
        <v>37</v>
      </c>
      <c r="E19">
        <v>54</v>
      </c>
      <c r="F19">
        <v>11</v>
      </c>
      <c r="G19">
        <v>38</v>
      </c>
      <c r="H19">
        <v>0</v>
      </c>
      <c r="I19">
        <v>33</v>
      </c>
      <c r="J19">
        <v>1</v>
      </c>
      <c r="K19">
        <v>38</v>
      </c>
      <c r="L19">
        <v>3</v>
      </c>
      <c r="M19">
        <v>255</v>
      </c>
      <c r="N19">
        <v>101</v>
      </c>
    </row>
    <row r="20" spans="1:14" x14ac:dyDescent="0.2">
      <c r="A20" s="24" t="s">
        <v>27</v>
      </c>
      <c r="B20" s="24"/>
      <c r="C20" s="25">
        <f t="shared" ref="C20:L20" si="0">AVERAGEIF(C3:C19,"&gt;0")</f>
        <v>43.6</v>
      </c>
      <c r="D20" s="25">
        <f t="shared" si="0"/>
        <v>64.13333333333334</v>
      </c>
      <c r="E20" s="25">
        <f t="shared" si="0"/>
        <v>97.705882352941174</v>
      </c>
      <c r="F20" s="25">
        <f t="shared" si="0"/>
        <v>55</v>
      </c>
      <c r="G20" s="25">
        <f t="shared" si="0"/>
        <v>117.05882352941177</v>
      </c>
      <c r="H20" s="25">
        <f t="shared" si="0"/>
        <v>87.5625</v>
      </c>
      <c r="I20" s="25">
        <f t="shared" si="0"/>
        <v>123</v>
      </c>
      <c r="J20" s="25">
        <f t="shared" si="0"/>
        <v>66.588235294117652</v>
      </c>
      <c r="K20" s="25">
        <f t="shared" si="0"/>
        <v>98.705882352941174</v>
      </c>
      <c r="L20" s="25">
        <f t="shared" si="0"/>
        <v>19.857142857142858</v>
      </c>
      <c r="M20" s="25">
        <f>AVERAGEIF(M3:M19,"&gt;0")</f>
        <v>751.88235294117646</v>
      </c>
      <c r="N20" s="25">
        <f>AVERAGEIF(N3:N19,"&gt;0")</f>
        <v>167.05882352941177</v>
      </c>
    </row>
    <row r="21" spans="1:14" x14ac:dyDescent="0.2">
      <c r="A21" s="24" t="s">
        <v>132</v>
      </c>
      <c r="B21" s="24"/>
      <c r="C21" s="71">
        <f t="shared" ref="C21:L21" si="1">COUNTIF(C3:C19,"&gt;0")/COUNTA(C3:C19)</f>
        <v>0.88235294117647056</v>
      </c>
      <c r="D21" s="71">
        <f t="shared" si="1"/>
        <v>0.88235294117647056</v>
      </c>
      <c r="E21" s="71">
        <f t="shared" si="1"/>
        <v>1</v>
      </c>
      <c r="F21" s="71">
        <f t="shared" si="1"/>
        <v>1</v>
      </c>
      <c r="G21" s="71">
        <f t="shared" si="1"/>
        <v>1</v>
      </c>
      <c r="H21" s="71">
        <f t="shared" si="1"/>
        <v>0.94117647058823528</v>
      </c>
      <c r="I21" s="71">
        <f t="shared" si="1"/>
        <v>1</v>
      </c>
      <c r="J21" s="71">
        <f t="shared" si="1"/>
        <v>1</v>
      </c>
      <c r="K21" s="71">
        <f t="shared" si="1"/>
        <v>1</v>
      </c>
      <c r="L21" s="71">
        <f t="shared" si="1"/>
        <v>0.82352941176470584</v>
      </c>
      <c r="M21" s="24"/>
      <c r="N21" s="24"/>
    </row>
    <row r="22" spans="1:14" x14ac:dyDescent="0.2">
      <c r="A22" s="23"/>
      <c r="B22" s="24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24"/>
      <c r="N22" s="24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5EDF-66D5-4B64-802B-671EAA27B68F}">
  <dimension ref="A1:N22"/>
  <sheetViews>
    <sheetView workbookViewId="0">
      <selection activeCell="A2" sqref="A2"/>
    </sheetView>
  </sheetViews>
  <sheetFormatPr defaultRowHeight="12.75" x14ac:dyDescent="0.2"/>
  <cols>
    <col min="1" max="2" width="9.140625" customWidth="1"/>
    <col min="3" max="12" width="7.42578125" customWidth="1"/>
    <col min="13" max="13" width="5.5703125" bestFit="1" customWidth="1"/>
    <col min="14" max="14" width="6.140625" bestFit="1" customWidth="1"/>
  </cols>
  <sheetData>
    <row r="1" spans="1:14" ht="15.75" x14ac:dyDescent="0.2">
      <c r="A1" s="17" t="s">
        <v>240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7" t="s">
        <v>4</v>
      </c>
      <c r="N2" s="2" t="s">
        <v>5</v>
      </c>
    </row>
    <row r="3" spans="1:14" x14ac:dyDescent="0.2">
      <c r="A3" s="78">
        <v>45657</v>
      </c>
      <c r="B3" s="79" t="s">
        <v>123</v>
      </c>
      <c r="C3" s="80">
        <v>80</v>
      </c>
      <c r="D3" s="80">
        <v>109</v>
      </c>
      <c r="E3" s="80">
        <v>177</v>
      </c>
      <c r="F3" s="80">
        <v>140</v>
      </c>
      <c r="G3" s="80">
        <v>218</v>
      </c>
      <c r="H3" s="80">
        <v>202</v>
      </c>
      <c r="I3" s="80">
        <v>226</v>
      </c>
      <c r="J3" s="80">
        <v>202</v>
      </c>
      <c r="K3" s="80">
        <v>214</v>
      </c>
      <c r="L3" s="80">
        <v>28</v>
      </c>
      <c r="M3" s="80">
        <v>1596</v>
      </c>
      <c r="N3" s="80">
        <v>254</v>
      </c>
    </row>
    <row r="4" spans="1:14" x14ac:dyDescent="0.2">
      <c r="A4" s="78">
        <v>45657</v>
      </c>
      <c r="B4" s="79" t="s">
        <v>183</v>
      </c>
      <c r="C4" s="80">
        <v>0</v>
      </c>
      <c r="D4" s="80">
        <v>75</v>
      </c>
      <c r="E4" s="80">
        <v>143</v>
      </c>
      <c r="F4" s="80">
        <v>108</v>
      </c>
      <c r="G4" s="80">
        <v>190</v>
      </c>
      <c r="H4" s="80">
        <v>166</v>
      </c>
      <c r="I4" s="80">
        <v>212</v>
      </c>
      <c r="J4" s="80">
        <v>177</v>
      </c>
      <c r="K4" s="80">
        <v>193</v>
      </c>
      <c r="L4" s="80">
        <v>34</v>
      </c>
      <c r="M4" s="80">
        <v>1298</v>
      </c>
      <c r="N4" s="80">
        <v>242</v>
      </c>
    </row>
    <row r="5" spans="1:14" x14ac:dyDescent="0.2">
      <c r="A5" s="78">
        <v>45657</v>
      </c>
      <c r="B5" s="79" t="s">
        <v>234</v>
      </c>
      <c r="C5" s="80">
        <v>69</v>
      </c>
      <c r="D5" s="80">
        <v>94</v>
      </c>
      <c r="E5" s="80">
        <v>166</v>
      </c>
      <c r="F5" s="80">
        <v>80</v>
      </c>
      <c r="G5" s="80">
        <v>187</v>
      </c>
      <c r="H5" s="80">
        <v>147</v>
      </c>
      <c r="I5" s="80">
        <v>202</v>
      </c>
      <c r="J5" s="80">
        <v>151</v>
      </c>
      <c r="K5" s="80">
        <v>180</v>
      </c>
      <c r="L5" s="80">
        <v>15</v>
      </c>
      <c r="M5" s="80">
        <v>1291</v>
      </c>
      <c r="N5" s="80">
        <v>240</v>
      </c>
    </row>
    <row r="6" spans="1:14" x14ac:dyDescent="0.2">
      <c r="A6" s="78">
        <v>45657</v>
      </c>
      <c r="B6" s="79" t="s">
        <v>10</v>
      </c>
      <c r="C6" s="80">
        <v>63</v>
      </c>
      <c r="D6" s="80">
        <v>99</v>
      </c>
      <c r="E6" s="80">
        <v>128</v>
      </c>
      <c r="F6" s="80">
        <v>121</v>
      </c>
      <c r="G6" s="80">
        <v>174</v>
      </c>
      <c r="H6" s="80">
        <v>160</v>
      </c>
      <c r="I6" s="80">
        <v>189</v>
      </c>
      <c r="J6" s="80">
        <v>133</v>
      </c>
      <c r="K6" s="80">
        <v>167</v>
      </c>
      <c r="L6" s="80">
        <v>41</v>
      </c>
      <c r="M6" s="80">
        <v>1275</v>
      </c>
      <c r="N6" s="80">
        <v>231</v>
      </c>
    </row>
    <row r="7" spans="1:14" x14ac:dyDescent="0.2">
      <c r="A7" s="78">
        <v>45657</v>
      </c>
      <c r="B7" s="79" t="s">
        <v>52</v>
      </c>
      <c r="C7" s="80">
        <v>56</v>
      </c>
      <c r="D7" s="80">
        <v>85</v>
      </c>
      <c r="E7" s="80">
        <v>113</v>
      </c>
      <c r="F7" s="80">
        <v>78</v>
      </c>
      <c r="G7" s="80">
        <v>139</v>
      </c>
      <c r="H7" s="80">
        <v>142</v>
      </c>
      <c r="I7" s="80">
        <v>177</v>
      </c>
      <c r="J7" s="80">
        <v>154</v>
      </c>
      <c r="K7" s="80">
        <v>178</v>
      </c>
      <c r="L7" s="80">
        <v>0</v>
      </c>
      <c r="M7" s="80">
        <v>1122</v>
      </c>
      <c r="N7" s="80">
        <v>216</v>
      </c>
    </row>
    <row r="8" spans="1:14" x14ac:dyDescent="0.2">
      <c r="A8" s="78">
        <v>45657</v>
      </c>
      <c r="B8" s="79" t="s">
        <v>203</v>
      </c>
      <c r="C8" s="80">
        <v>0</v>
      </c>
      <c r="D8" s="80">
        <v>72</v>
      </c>
      <c r="E8" s="80">
        <v>116</v>
      </c>
      <c r="F8" s="80">
        <v>83</v>
      </c>
      <c r="G8" s="80">
        <v>146</v>
      </c>
      <c r="H8" s="80">
        <v>134</v>
      </c>
      <c r="I8" s="80">
        <v>170</v>
      </c>
      <c r="J8" s="80">
        <v>127</v>
      </c>
      <c r="K8" s="80">
        <v>151</v>
      </c>
      <c r="L8" s="80">
        <v>15</v>
      </c>
      <c r="M8" s="80">
        <v>1014</v>
      </c>
      <c r="N8" s="80">
        <v>213</v>
      </c>
    </row>
    <row r="9" spans="1:14" x14ac:dyDescent="0.2">
      <c r="A9" s="78">
        <v>45657</v>
      </c>
      <c r="B9" s="79" t="s">
        <v>182</v>
      </c>
      <c r="C9" s="80">
        <v>71</v>
      </c>
      <c r="D9" s="80">
        <v>77</v>
      </c>
      <c r="E9" s="80">
        <v>86</v>
      </c>
      <c r="F9" s="80">
        <v>34</v>
      </c>
      <c r="G9" s="80">
        <v>151</v>
      </c>
      <c r="H9" s="80">
        <v>92</v>
      </c>
      <c r="I9" s="80">
        <v>176</v>
      </c>
      <c r="J9" s="80">
        <v>94</v>
      </c>
      <c r="K9" s="80">
        <v>169</v>
      </c>
      <c r="L9" s="80">
        <v>16</v>
      </c>
      <c r="M9" s="80">
        <v>966</v>
      </c>
      <c r="N9" s="80">
        <v>232</v>
      </c>
    </row>
    <row r="10" spans="1:14" x14ac:dyDescent="0.2">
      <c r="A10" s="78">
        <v>45657</v>
      </c>
      <c r="B10" s="79" t="s">
        <v>212</v>
      </c>
      <c r="C10" s="80">
        <v>0</v>
      </c>
      <c r="D10" s="80">
        <v>65</v>
      </c>
      <c r="E10" s="80">
        <v>81</v>
      </c>
      <c r="F10" s="80">
        <v>64</v>
      </c>
      <c r="G10" s="80">
        <v>130</v>
      </c>
      <c r="H10" s="80">
        <v>126</v>
      </c>
      <c r="I10" s="80">
        <v>167</v>
      </c>
      <c r="J10" s="80">
        <v>125</v>
      </c>
      <c r="K10" s="80">
        <v>161</v>
      </c>
      <c r="L10" s="80">
        <v>0</v>
      </c>
      <c r="M10" s="80">
        <v>919</v>
      </c>
      <c r="N10" s="80">
        <v>223</v>
      </c>
    </row>
    <row r="11" spans="1:14" x14ac:dyDescent="0.2">
      <c r="A11" s="78">
        <v>45657</v>
      </c>
      <c r="B11" s="79" t="s">
        <v>224</v>
      </c>
      <c r="C11" s="80">
        <v>19</v>
      </c>
      <c r="D11" s="80">
        <v>66</v>
      </c>
      <c r="E11" s="80">
        <v>133</v>
      </c>
      <c r="F11" s="80">
        <v>100</v>
      </c>
      <c r="G11" s="80">
        <v>110</v>
      </c>
      <c r="H11" s="80">
        <v>95</v>
      </c>
      <c r="I11" s="80">
        <v>121</v>
      </c>
      <c r="J11" s="80">
        <v>93</v>
      </c>
      <c r="K11" s="80">
        <v>120</v>
      </c>
      <c r="L11" s="80">
        <v>19</v>
      </c>
      <c r="M11" s="80">
        <v>876</v>
      </c>
      <c r="N11" s="80">
        <v>181</v>
      </c>
    </row>
    <row r="12" spans="1:14" x14ac:dyDescent="0.2">
      <c r="A12" s="78">
        <v>45657</v>
      </c>
      <c r="B12" s="79" t="s">
        <v>238</v>
      </c>
      <c r="C12" s="80">
        <v>29</v>
      </c>
      <c r="D12" s="80">
        <v>54</v>
      </c>
      <c r="E12" s="80">
        <v>90</v>
      </c>
      <c r="F12" s="80">
        <v>72</v>
      </c>
      <c r="G12" s="80">
        <v>98</v>
      </c>
      <c r="H12" s="80">
        <v>81</v>
      </c>
      <c r="I12" s="80">
        <v>106</v>
      </c>
      <c r="J12" s="80">
        <v>69</v>
      </c>
      <c r="K12" s="80">
        <v>105</v>
      </c>
      <c r="L12" s="80">
        <v>21</v>
      </c>
      <c r="M12" s="80">
        <v>725</v>
      </c>
      <c r="N12" s="80">
        <v>150</v>
      </c>
    </row>
    <row r="13" spans="1:14" x14ac:dyDescent="0.2">
      <c r="A13" s="78">
        <v>45657</v>
      </c>
      <c r="B13" s="79" t="s">
        <v>110</v>
      </c>
      <c r="C13" s="80">
        <v>64</v>
      </c>
      <c r="D13" s="80">
        <v>91</v>
      </c>
      <c r="E13" s="80">
        <v>102</v>
      </c>
      <c r="F13" s="80">
        <v>0</v>
      </c>
      <c r="G13" s="80">
        <v>115</v>
      </c>
      <c r="H13" s="80">
        <v>10</v>
      </c>
      <c r="I13" s="80">
        <v>125</v>
      </c>
      <c r="J13" s="80">
        <v>31</v>
      </c>
      <c r="K13" s="80">
        <v>110</v>
      </c>
      <c r="L13" s="80">
        <v>4</v>
      </c>
      <c r="M13" s="80">
        <v>652</v>
      </c>
      <c r="N13" s="80">
        <v>160</v>
      </c>
    </row>
    <row r="14" spans="1:14" x14ac:dyDescent="0.2">
      <c r="A14" s="78">
        <v>45657</v>
      </c>
      <c r="B14" s="79" t="s">
        <v>236</v>
      </c>
      <c r="C14" s="80">
        <v>41</v>
      </c>
      <c r="D14" s="80">
        <v>52</v>
      </c>
      <c r="E14" s="80">
        <v>73</v>
      </c>
      <c r="F14" s="80">
        <v>42</v>
      </c>
      <c r="G14" s="80">
        <v>99</v>
      </c>
      <c r="H14" s="80">
        <v>60</v>
      </c>
      <c r="I14" s="80">
        <v>106</v>
      </c>
      <c r="J14" s="80">
        <v>39</v>
      </c>
      <c r="K14" s="80">
        <v>88</v>
      </c>
      <c r="L14" s="80">
        <v>8</v>
      </c>
      <c r="M14" s="80">
        <v>608</v>
      </c>
      <c r="N14" s="80">
        <v>161</v>
      </c>
    </row>
    <row r="15" spans="1:14" x14ac:dyDescent="0.2">
      <c r="A15" s="78">
        <v>45657</v>
      </c>
      <c r="B15" s="79" t="s">
        <v>130</v>
      </c>
      <c r="C15" s="80">
        <v>35</v>
      </c>
      <c r="D15" s="80">
        <v>55</v>
      </c>
      <c r="E15" s="80">
        <v>68</v>
      </c>
      <c r="F15" s="80">
        <v>31</v>
      </c>
      <c r="G15" s="80">
        <v>72</v>
      </c>
      <c r="H15" s="80">
        <v>51</v>
      </c>
      <c r="I15" s="80">
        <v>85</v>
      </c>
      <c r="J15" s="80">
        <v>58</v>
      </c>
      <c r="K15" s="80">
        <v>90</v>
      </c>
      <c r="L15" s="80">
        <v>12</v>
      </c>
      <c r="M15" s="80">
        <v>557</v>
      </c>
      <c r="N15" s="80">
        <v>128</v>
      </c>
    </row>
    <row r="16" spans="1:14" x14ac:dyDescent="0.2">
      <c r="A16" s="78">
        <v>45657</v>
      </c>
      <c r="B16" s="79" t="s">
        <v>126</v>
      </c>
      <c r="C16" s="80">
        <v>19</v>
      </c>
      <c r="D16" s="80">
        <v>43</v>
      </c>
      <c r="E16" s="80">
        <v>65</v>
      </c>
      <c r="F16" s="80">
        <v>56</v>
      </c>
      <c r="G16" s="80">
        <v>72</v>
      </c>
      <c r="H16" s="80">
        <v>62</v>
      </c>
      <c r="I16" s="80">
        <v>86</v>
      </c>
      <c r="J16" s="80">
        <v>57</v>
      </c>
      <c r="K16" s="80">
        <v>75</v>
      </c>
      <c r="L16" s="80">
        <v>19</v>
      </c>
      <c r="M16" s="80">
        <v>554</v>
      </c>
      <c r="N16" s="80">
        <v>120</v>
      </c>
    </row>
    <row r="17" spans="1:14" x14ac:dyDescent="0.2">
      <c r="A17" s="78">
        <v>45657</v>
      </c>
      <c r="B17" s="79" t="s">
        <v>235</v>
      </c>
      <c r="C17" s="80">
        <v>0</v>
      </c>
      <c r="D17" s="80">
        <v>0</v>
      </c>
      <c r="E17" s="80">
        <v>48</v>
      </c>
      <c r="F17" s="80">
        <v>13</v>
      </c>
      <c r="G17" s="80">
        <v>90</v>
      </c>
      <c r="H17" s="80">
        <v>59</v>
      </c>
      <c r="I17" s="80">
        <v>95</v>
      </c>
      <c r="J17" s="80">
        <v>46</v>
      </c>
      <c r="K17" s="80">
        <v>94</v>
      </c>
      <c r="L17" s="80">
        <v>4</v>
      </c>
      <c r="M17" s="80">
        <v>449</v>
      </c>
      <c r="N17" s="80">
        <v>184</v>
      </c>
    </row>
    <row r="18" spans="1:14" x14ac:dyDescent="0.2">
      <c r="A18" s="78">
        <v>45657</v>
      </c>
      <c r="B18" s="79" t="s">
        <v>225</v>
      </c>
      <c r="C18" s="80">
        <v>51</v>
      </c>
      <c r="D18" s="80">
        <v>54</v>
      </c>
      <c r="E18" s="80">
        <v>64</v>
      </c>
      <c r="F18" s="80">
        <v>2</v>
      </c>
      <c r="G18" s="80">
        <v>78</v>
      </c>
      <c r="H18" s="80">
        <v>4</v>
      </c>
      <c r="I18" s="80">
        <v>61</v>
      </c>
      <c r="J18" s="80">
        <v>2</v>
      </c>
      <c r="K18" s="80">
        <v>54</v>
      </c>
      <c r="L18" s="80">
        <v>0</v>
      </c>
      <c r="M18" s="80">
        <v>370</v>
      </c>
      <c r="N18" s="80">
        <v>104</v>
      </c>
    </row>
    <row r="19" spans="1:14" x14ac:dyDescent="0.2">
      <c r="A19" s="78">
        <v>45657</v>
      </c>
      <c r="B19" s="79" t="s">
        <v>230</v>
      </c>
      <c r="C19" s="80">
        <v>27</v>
      </c>
      <c r="D19" s="80">
        <v>41</v>
      </c>
      <c r="E19" s="80">
        <v>35</v>
      </c>
      <c r="F19" s="80">
        <v>28</v>
      </c>
      <c r="G19" s="80">
        <v>36</v>
      </c>
      <c r="H19" s="80">
        <v>23</v>
      </c>
      <c r="I19" s="80">
        <v>67</v>
      </c>
      <c r="J19" s="80">
        <v>26</v>
      </c>
      <c r="K19" s="80">
        <v>67</v>
      </c>
      <c r="L19" s="80">
        <v>8</v>
      </c>
      <c r="M19" s="80">
        <v>358</v>
      </c>
      <c r="N19" s="80">
        <v>125</v>
      </c>
    </row>
    <row r="20" spans="1:14" x14ac:dyDescent="0.2">
      <c r="A20" s="78">
        <v>45657</v>
      </c>
      <c r="B20" s="79" t="s">
        <v>215</v>
      </c>
      <c r="C20" s="80">
        <v>42</v>
      </c>
      <c r="D20" s="80">
        <v>24</v>
      </c>
      <c r="E20" s="80">
        <v>33</v>
      </c>
      <c r="F20" s="80">
        <v>4</v>
      </c>
      <c r="G20" s="80">
        <v>42</v>
      </c>
      <c r="H20" s="80">
        <v>16</v>
      </c>
      <c r="I20" s="80">
        <v>34</v>
      </c>
      <c r="J20" s="80">
        <v>4</v>
      </c>
      <c r="K20" s="80">
        <v>57</v>
      </c>
      <c r="L20" s="80">
        <v>7</v>
      </c>
      <c r="M20" s="80">
        <v>263</v>
      </c>
      <c r="N20" s="80">
        <v>91</v>
      </c>
    </row>
    <row r="21" spans="1:14" ht="12.75" customHeight="1" x14ac:dyDescent="0.2">
      <c r="A21" s="83" t="s">
        <v>239</v>
      </c>
      <c r="B21" s="83"/>
      <c r="C21" s="80">
        <v>48</v>
      </c>
      <c r="D21" s="80">
        <v>68</v>
      </c>
      <c r="E21" s="80">
        <v>96</v>
      </c>
      <c r="F21" s="80">
        <v>62</v>
      </c>
      <c r="G21" s="80">
        <v>119</v>
      </c>
      <c r="H21" s="80">
        <v>91</v>
      </c>
      <c r="I21" s="80">
        <v>134</v>
      </c>
      <c r="J21" s="80">
        <v>88</v>
      </c>
      <c r="K21" s="80">
        <v>126</v>
      </c>
      <c r="L21" s="80">
        <v>17</v>
      </c>
      <c r="M21" s="80">
        <v>827</v>
      </c>
      <c r="N21" s="80">
        <v>181</v>
      </c>
    </row>
    <row r="22" spans="1:14" ht="12.75" customHeight="1" x14ac:dyDescent="0.2">
      <c r="A22" s="83" t="s">
        <v>132</v>
      </c>
      <c r="B22" s="83"/>
      <c r="C22" s="81">
        <v>0.78</v>
      </c>
      <c r="D22" s="81">
        <v>0.94</v>
      </c>
      <c r="E22" s="81">
        <v>1</v>
      </c>
      <c r="F22" s="81">
        <v>0.94</v>
      </c>
      <c r="G22" s="81">
        <v>1</v>
      </c>
      <c r="H22" s="81">
        <v>1</v>
      </c>
      <c r="I22" s="81">
        <v>1</v>
      </c>
      <c r="J22" s="81">
        <v>1</v>
      </c>
      <c r="K22" s="81">
        <v>1</v>
      </c>
      <c r="L22" s="81">
        <v>0.83</v>
      </c>
      <c r="M22" s="80"/>
      <c r="N22" s="80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2CBC-97BE-4773-967B-799AE5D894ED}">
  <dimension ref="A1:N23"/>
  <sheetViews>
    <sheetView workbookViewId="0">
      <selection activeCell="F9" sqref="F9"/>
    </sheetView>
  </sheetViews>
  <sheetFormatPr defaultRowHeight="12.75" x14ac:dyDescent="0.2"/>
  <cols>
    <col min="1" max="2" width="9.140625" customWidth="1"/>
    <col min="3" max="12" width="7.42578125" customWidth="1"/>
    <col min="13" max="13" width="5.5703125" bestFit="1" customWidth="1"/>
    <col min="14" max="14" width="6.140625" bestFit="1" customWidth="1"/>
  </cols>
  <sheetData>
    <row r="1" spans="1:14" ht="15.75" x14ac:dyDescent="0.2">
      <c r="A1" s="17" t="s">
        <v>241</v>
      </c>
    </row>
    <row r="2" spans="1:14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7" t="s">
        <v>4</v>
      </c>
      <c r="N2" s="2" t="s">
        <v>5</v>
      </c>
    </row>
    <row r="3" spans="1:14" x14ac:dyDescent="0.2">
      <c r="A3" s="78">
        <v>46387</v>
      </c>
      <c r="B3" s="79" t="s">
        <v>123</v>
      </c>
      <c r="C3" s="80">
        <v>69</v>
      </c>
      <c r="D3" s="80">
        <v>109</v>
      </c>
      <c r="E3" s="80">
        <v>166</v>
      </c>
      <c r="F3" s="80">
        <v>145</v>
      </c>
      <c r="G3" s="80">
        <v>212</v>
      </c>
      <c r="H3" s="80">
        <v>193</v>
      </c>
      <c r="I3" s="80">
        <v>217</v>
      </c>
      <c r="J3" s="80">
        <v>192</v>
      </c>
      <c r="K3" s="80">
        <v>202</v>
      </c>
      <c r="L3" s="80">
        <v>35</v>
      </c>
      <c r="M3" s="80">
        <v>1540</v>
      </c>
      <c r="N3" s="80">
        <v>247</v>
      </c>
    </row>
    <row r="4" spans="1:14" x14ac:dyDescent="0.2">
      <c r="A4" s="78">
        <v>46387</v>
      </c>
      <c r="B4" s="79" t="s">
        <v>10</v>
      </c>
      <c r="C4" s="80">
        <v>65</v>
      </c>
      <c r="D4" s="80">
        <v>92</v>
      </c>
      <c r="E4" s="80">
        <v>140</v>
      </c>
      <c r="F4" s="80">
        <v>141</v>
      </c>
      <c r="G4" s="80">
        <v>202</v>
      </c>
      <c r="H4" s="80">
        <v>181</v>
      </c>
      <c r="I4" s="80">
        <v>194</v>
      </c>
      <c r="J4" s="80">
        <v>161</v>
      </c>
      <c r="K4" s="80">
        <v>187</v>
      </c>
      <c r="L4" s="80">
        <v>45</v>
      </c>
      <c r="M4" s="80">
        <v>1408</v>
      </c>
      <c r="N4" s="80">
        <v>237</v>
      </c>
    </row>
    <row r="5" spans="1:14" x14ac:dyDescent="0.2">
      <c r="A5" s="78">
        <v>46387</v>
      </c>
      <c r="B5" s="79" t="s">
        <v>183</v>
      </c>
      <c r="C5" s="80">
        <v>0</v>
      </c>
      <c r="D5" s="80">
        <v>77</v>
      </c>
      <c r="E5" s="80">
        <v>139</v>
      </c>
      <c r="F5" s="80">
        <v>127</v>
      </c>
      <c r="G5" s="80">
        <v>184</v>
      </c>
      <c r="H5" s="80">
        <v>185</v>
      </c>
      <c r="I5" s="80">
        <v>209</v>
      </c>
      <c r="J5" s="80">
        <v>170</v>
      </c>
      <c r="K5" s="80">
        <v>192</v>
      </c>
      <c r="L5" s="80">
        <v>34</v>
      </c>
      <c r="M5" s="80">
        <v>1317</v>
      </c>
      <c r="N5" s="80">
        <v>241</v>
      </c>
    </row>
    <row r="6" spans="1:14" x14ac:dyDescent="0.2">
      <c r="A6" s="78">
        <v>46387</v>
      </c>
      <c r="B6" s="79" t="s">
        <v>234</v>
      </c>
      <c r="C6" s="80">
        <v>62</v>
      </c>
      <c r="D6" s="80">
        <v>96</v>
      </c>
      <c r="E6" s="80">
        <v>157</v>
      </c>
      <c r="F6" s="80">
        <v>89</v>
      </c>
      <c r="G6" s="80">
        <v>183</v>
      </c>
      <c r="H6" s="80">
        <v>121</v>
      </c>
      <c r="I6" s="80">
        <v>187</v>
      </c>
      <c r="J6" s="80">
        <v>118</v>
      </c>
      <c r="K6" s="80">
        <v>169</v>
      </c>
      <c r="L6" s="80">
        <v>9</v>
      </c>
      <c r="M6" s="80">
        <v>1191</v>
      </c>
      <c r="N6" s="80">
        <v>225</v>
      </c>
    </row>
    <row r="7" spans="1:14" x14ac:dyDescent="0.2">
      <c r="A7" s="78">
        <v>46387</v>
      </c>
      <c r="B7" s="79" t="s">
        <v>52</v>
      </c>
      <c r="C7" s="80">
        <v>53</v>
      </c>
      <c r="D7" s="80">
        <v>77</v>
      </c>
      <c r="E7" s="80">
        <v>113</v>
      </c>
      <c r="F7" s="80">
        <v>83</v>
      </c>
      <c r="G7" s="80">
        <v>143</v>
      </c>
      <c r="H7" s="80">
        <v>144</v>
      </c>
      <c r="I7" s="80">
        <v>178</v>
      </c>
      <c r="J7" s="80">
        <v>150</v>
      </c>
      <c r="K7" s="80">
        <v>179</v>
      </c>
      <c r="L7" s="80">
        <v>0</v>
      </c>
      <c r="M7" s="80">
        <v>1120</v>
      </c>
      <c r="N7" s="80">
        <v>215</v>
      </c>
    </row>
    <row r="8" spans="1:14" x14ac:dyDescent="0.2">
      <c r="A8" s="78">
        <v>46387</v>
      </c>
      <c r="B8" s="79" t="s">
        <v>203</v>
      </c>
      <c r="C8" s="80">
        <v>0</v>
      </c>
      <c r="D8" s="80">
        <v>76</v>
      </c>
      <c r="E8" s="80">
        <v>114</v>
      </c>
      <c r="F8" s="80">
        <v>89</v>
      </c>
      <c r="G8" s="80">
        <v>151</v>
      </c>
      <c r="H8" s="80">
        <v>113</v>
      </c>
      <c r="I8" s="80">
        <v>166</v>
      </c>
      <c r="J8" s="80">
        <v>119</v>
      </c>
      <c r="K8" s="80">
        <v>141</v>
      </c>
      <c r="L8" s="80">
        <v>7</v>
      </c>
      <c r="M8" s="80">
        <v>976</v>
      </c>
      <c r="N8" s="80">
        <v>209</v>
      </c>
    </row>
    <row r="9" spans="1:14" x14ac:dyDescent="0.2">
      <c r="A9" s="78">
        <v>46387</v>
      </c>
      <c r="B9" s="79" t="s">
        <v>212</v>
      </c>
      <c r="C9" s="80">
        <v>0</v>
      </c>
      <c r="D9" s="80">
        <v>61</v>
      </c>
      <c r="E9" s="80">
        <v>72</v>
      </c>
      <c r="F9" s="80">
        <v>64</v>
      </c>
      <c r="G9" s="80">
        <v>134</v>
      </c>
      <c r="H9" s="80">
        <v>117</v>
      </c>
      <c r="I9" s="80">
        <v>165</v>
      </c>
      <c r="J9" s="80">
        <v>134</v>
      </c>
      <c r="K9" s="80">
        <v>166</v>
      </c>
      <c r="L9" s="80">
        <v>0</v>
      </c>
      <c r="M9" s="80">
        <v>913</v>
      </c>
      <c r="N9" s="80">
        <v>222</v>
      </c>
    </row>
    <row r="10" spans="1:14" x14ac:dyDescent="0.2">
      <c r="A10" s="78">
        <v>46387</v>
      </c>
      <c r="B10" s="79" t="s">
        <v>224</v>
      </c>
      <c r="C10" s="80">
        <v>55</v>
      </c>
      <c r="D10" s="80">
        <v>69</v>
      </c>
      <c r="E10" s="80">
        <v>136</v>
      </c>
      <c r="F10" s="80">
        <v>95</v>
      </c>
      <c r="G10" s="80">
        <v>142</v>
      </c>
      <c r="H10" s="80">
        <v>94</v>
      </c>
      <c r="I10" s="80">
        <v>117</v>
      </c>
      <c r="J10" s="80">
        <v>63</v>
      </c>
      <c r="K10" s="80">
        <v>97</v>
      </c>
      <c r="L10" s="80">
        <v>12</v>
      </c>
      <c r="M10" s="80">
        <v>880</v>
      </c>
      <c r="N10" s="80">
        <v>184</v>
      </c>
    </row>
    <row r="11" spans="1:14" x14ac:dyDescent="0.2">
      <c r="A11" s="78">
        <v>46387</v>
      </c>
      <c r="B11" s="79" t="s">
        <v>238</v>
      </c>
      <c r="C11" s="80">
        <v>21</v>
      </c>
      <c r="D11" s="80">
        <v>55</v>
      </c>
      <c r="E11" s="80">
        <v>97</v>
      </c>
      <c r="F11" s="80">
        <v>95</v>
      </c>
      <c r="G11" s="80">
        <v>121</v>
      </c>
      <c r="H11" s="80">
        <v>93</v>
      </c>
      <c r="I11" s="80">
        <v>123</v>
      </c>
      <c r="J11" s="80">
        <v>100</v>
      </c>
      <c r="K11" s="80">
        <v>119</v>
      </c>
      <c r="L11" s="80">
        <v>30</v>
      </c>
      <c r="M11" s="80">
        <v>854</v>
      </c>
      <c r="N11" s="80">
        <v>167</v>
      </c>
    </row>
    <row r="12" spans="1:14" x14ac:dyDescent="0.2">
      <c r="A12" s="78">
        <v>46387</v>
      </c>
      <c r="B12" s="79" t="s">
        <v>110</v>
      </c>
      <c r="C12" s="80">
        <v>52</v>
      </c>
      <c r="D12" s="80">
        <v>77</v>
      </c>
      <c r="E12" s="80">
        <v>115</v>
      </c>
      <c r="F12" s="80">
        <v>18</v>
      </c>
      <c r="G12" s="80">
        <v>139</v>
      </c>
      <c r="H12" s="80">
        <v>40</v>
      </c>
      <c r="I12" s="80">
        <v>142</v>
      </c>
      <c r="J12" s="80">
        <v>46</v>
      </c>
      <c r="K12" s="80">
        <v>150</v>
      </c>
      <c r="L12" s="80">
        <v>1</v>
      </c>
      <c r="M12" s="80">
        <v>780</v>
      </c>
      <c r="N12" s="80">
        <v>184</v>
      </c>
    </row>
    <row r="13" spans="1:14" x14ac:dyDescent="0.2">
      <c r="A13" s="78">
        <v>46387</v>
      </c>
      <c r="B13" s="79" t="s">
        <v>126</v>
      </c>
      <c r="C13" s="80">
        <v>27</v>
      </c>
      <c r="D13" s="80">
        <v>41</v>
      </c>
      <c r="E13" s="80">
        <v>75</v>
      </c>
      <c r="F13" s="80">
        <v>59</v>
      </c>
      <c r="G13" s="80">
        <v>86</v>
      </c>
      <c r="H13" s="80">
        <v>61</v>
      </c>
      <c r="I13" s="80">
        <v>92</v>
      </c>
      <c r="J13" s="80">
        <v>75</v>
      </c>
      <c r="K13" s="80">
        <v>104</v>
      </c>
      <c r="L13" s="80">
        <v>24</v>
      </c>
      <c r="M13" s="80">
        <v>644</v>
      </c>
      <c r="N13" s="80">
        <v>140</v>
      </c>
    </row>
    <row r="14" spans="1:14" x14ac:dyDescent="0.2">
      <c r="A14" s="78">
        <v>46387</v>
      </c>
      <c r="B14" s="79" t="s">
        <v>236</v>
      </c>
      <c r="C14" s="80">
        <v>40</v>
      </c>
      <c r="D14" s="80">
        <v>51</v>
      </c>
      <c r="E14" s="80">
        <v>78</v>
      </c>
      <c r="F14" s="80">
        <v>46</v>
      </c>
      <c r="G14" s="80">
        <v>103</v>
      </c>
      <c r="H14" s="80">
        <v>69</v>
      </c>
      <c r="I14" s="80">
        <v>114</v>
      </c>
      <c r="J14" s="80">
        <v>43</v>
      </c>
      <c r="K14" s="80">
        <v>80</v>
      </c>
      <c r="L14" s="80">
        <v>10</v>
      </c>
      <c r="M14" s="80">
        <v>634</v>
      </c>
      <c r="N14" s="80">
        <v>161</v>
      </c>
    </row>
    <row r="15" spans="1:14" x14ac:dyDescent="0.2">
      <c r="A15" s="78">
        <v>46387</v>
      </c>
      <c r="B15" s="79" t="s">
        <v>130</v>
      </c>
      <c r="C15" s="80">
        <v>39</v>
      </c>
      <c r="D15" s="80">
        <v>51</v>
      </c>
      <c r="E15" s="80">
        <v>64</v>
      </c>
      <c r="F15" s="80">
        <v>36</v>
      </c>
      <c r="G15" s="80">
        <v>74</v>
      </c>
      <c r="H15" s="80">
        <v>54</v>
      </c>
      <c r="I15" s="80">
        <v>84</v>
      </c>
      <c r="J15" s="80">
        <v>42</v>
      </c>
      <c r="K15" s="80">
        <v>85</v>
      </c>
      <c r="L15" s="80">
        <v>21</v>
      </c>
      <c r="M15" s="80">
        <v>550</v>
      </c>
      <c r="N15" s="80">
        <v>131</v>
      </c>
    </row>
    <row r="16" spans="1:14" x14ac:dyDescent="0.2">
      <c r="A16" s="78">
        <v>46387</v>
      </c>
      <c r="B16" s="79" t="s">
        <v>235</v>
      </c>
      <c r="C16" s="80">
        <v>0</v>
      </c>
      <c r="D16" s="80">
        <v>0</v>
      </c>
      <c r="E16" s="80">
        <v>51</v>
      </c>
      <c r="F16" s="80">
        <v>19</v>
      </c>
      <c r="G16" s="80">
        <v>90</v>
      </c>
      <c r="H16" s="80">
        <v>74</v>
      </c>
      <c r="I16" s="80">
        <v>102</v>
      </c>
      <c r="J16" s="80">
        <v>81</v>
      </c>
      <c r="K16" s="80">
        <v>95</v>
      </c>
      <c r="L16" s="80">
        <v>2</v>
      </c>
      <c r="M16" s="80">
        <v>514</v>
      </c>
      <c r="N16" s="80">
        <v>192</v>
      </c>
    </row>
    <row r="17" spans="1:14" x14ac:dyDescent="0.2">
      <c r="A17" s="78">
        <v>46387</v>
      </c>
      <c r="B17" s="79" t="s">
        <v>225</v>
      </c>
      <c r="C17" s="80">
        <v>52</v>
      </c>
      <c r="D17" s="80">
        <v>46</v>
      </c>
      <c r="E17" s="80">
        <v>75</v>
      </c>
      <c r="F17" s="80">
        <v>12</v>
      </c>
      <c r="G17" s="80">
        <v>85</v>
      </c>
      <c r="H17" s="80">
        <v>18</v>
      </c>
      <c r="I17" s="80">
        <v>80</v>
      </c>
      <c r="J17" s="80">
        <v>7</v>
      </c>
      <c r="K17" s="80">
        <v>83</v>
      </c>
      <c r="L17" s="80">
        <v>3</v>
      </c>
      <c r="M17" s="80">
        <v>461</v>
      </c>
      <c r="N17" s="80">
        <v>141</v>
      </c>
    </row>
    <row r="18" spans="1:14" x14ac:dyDescent="0.2">
      <c r="A18" s="78">
        <v>46387</v>
      </c>
      <c r="B18" s="79" t="s">
        <v>182</v>
      </c>
      <c r="C18" s="80">
        <v>4</v>
      </c>
      <c r="D18" s="80">
        <v>33</v>
      </c>
      <c r="E18" s="80">
        <v>58</v>
      </c>
      <c r="F18" s="80">
        <v>4</v>
      </c>
      <c r="G18" s="80">
        <v>79</v>
      </c>
      <c r="H18" s="80">
        <v>42</v>
      </c>
      <c r="I18" s="80">
        <v>79</v>
      </c>
      <c r="J18" s="80">
        <v>57</v>
      </c>
      <c r="K18" s="80">
        <v>71</v>
      </c>
      <c r="L18" s="80">
        <v>6</v>
      </c>
      <c r="M18" s="80">
        <v>433</v>
      </c>
      <c r="N18" s="80">
        <v>136</v>
      </c>
    </row>
    <row r="19" spans="1:14" x14ac:dyDescent="0.2">
      <c r="A19" s="78">
        <v>46387</v>
      </c>
      <c r="B19" s="79" t="s">
        <v>215</v>
      </c>
      <c r="C19" s="80">
        <v>29</v>
      </c>
      <c r="D19" s="80">
        <v>36</v>
      </c>
      <c r="E19" s="80">
        <v>62</v>
      </c>
      <c r="F19" s="80">
        <v>8</v>
      </c>
      <c r="G19" s="80">
        <v>55</v>
      </c>
      <c r="H19" s="80">
        <v>13</v>
      </c>
      <c r="I19" s="80">
        <v>54</v>
      </c>
      <c r="J19" s="80">
        <v>0</v>
      </c>
      <c r="K19" s="80">
        <v>50</v>
      </c>
      <c r="L19" s="80">
        <v>1</v>
      </c>
      <c r="M19" s="80">
        <v>308</v>
      </c>
      <c r="N19" s="80">
        <v>96</v>
      </c>
    </row>
    <row r="20" spans="1:14" x14ac:dyDescent="0.2">
      <c r="A20" s="78">
        <v>46387</v>
      </c>
      <c r="B20" s="79" t="s">
        <v>230</v>
      </c>
      <c r="C20" s="80">
        <v>5</v>
      </c>
      <c r="D20" s="80">
        <v>32</v>
      </c>
      <c r="E20" s="80">
        <v>24</v>
      </c>
      <c r="F20" s="80">
        <v>19</v>
      </c>
      <c r="G20" s="80">
        <v>38</v>
      </c>
      <c r="H20" s="80">
        <v>28</v>
      </c>
      <c r="I20" s="80">
        <v>13</v>
      </c>
      <c r="J20" s="80">
        <v>44</v>
      </c>
      <c r="K20" s="80">
        <v>58</v>
      </c>
      <c r="L20" s="80">
        <v>16</v>
      </c>
      <c r="M20" s="80">
        <v>277</v>
      </c>
      <c r="N20" s="80">
        <v>112</v>
      </c>
    </row>
    <row r="21" spans="1:14" ht="12.75" customHeight="1" x14ac:dyDescent="0.2">
      <c r="A21" s="78">
        <v>46387</v>
      </c>
      <c r="B21" s="79" t="s">
        <v>248</v>
      </c>
      <c r="C21" s="80">
        <v>0</v>
      </c>
      <c r="D21" s="80">
        <v>14</v>
      </c>
      <c r="E21" s="80">
        <v>26</v>
      </c>
      <c r="F21" s="80">
        <v>7</v>
      </c>
      <c r="G21" s="80">
        <v>27</v>
      </c>
      <c r="H21" s="80">
        <v>14</v>
      </c>
      <c r="I21" s="80">
        <v>18</v>
      </c>
      <c r="J21" s="80">
        <v>4</v>
      </c>
      <c r="K21" s="80">
        <v>4</v>
      </c>
      <c r="L21" s="80">
        <v>0</v>
      </c>
      <c r="M21" s="80">
        <v>114</v>
      </c>
      <c r="N21" s="80">
        <v>51</v>
      </c>
    </row>
    <row r="22" spans="1:14" ht="12.75" customHeight="1" x14ac:dyDescent="0.2">
      <c r="A22" s="83" t="s">
        <v>239</v>
      </c>
      <c r="B22" s="83"/>
      <c r="C22" s="80">
        <v>41</v>
      </c>
      <c r="D22" s="80">
        <v>61</v>
      </c>
      <c r="E22" s="80">
        <v>93</v>
      </c>
      <c r="F22" s="80">
        <v>60</v>
      </c>
      <c r="G22" s="80">
        <v>118</v>
      </c>
      <c r="H22" s="80">
        <v>87</v>
      </c>
      <c r="I22" s="80">
        <v>123</v>
      </c>
      <c r="J22" s="80">
        <v>89</v>
      </c>
      <c r="K22" s="80">
        <v>117</v>
      </c>
      <c r="L22" s="80">
        <v>16</v>
      </c>
      <c r="M22" s="80">
        <v>827</v>
      </c>
      <c r="N22" s="80">
        <v>181</v>
      </c>
    </row>
    <row r="23" spans="1:14" ht="12.75" customHeight="1" x14ac:dyDescent="0.2">
      <c r="A23" s="83" t="s">
        <v>132</v>
      </c>
      <c r="B23" s="83"/>
      <c r="C23" s="81">
        <v>0.74</v>
      </c>
      <c r="D23" s="81">
        <v>0.95</v>
      </c>
      <c r="E23" s="81">
        <v>1</v>
      </c>
      <c r="F23" s="81">
        <v>1</v>
      </c>
      <c r="G23" s="81">
        <v>1</v>
      </c>
      <c r="H23" s="81">
        <v>1</v>
      </c>
      <c r="I23" s="81">
        <v>1</v>
      </c>
      <c r="J23" s="81">
        <v>0.95</v>
      </c>
      <c r="K23" s="81">
        <v>1</v>
      </c>
      <c r="L23" s="81">
        <v>0.84</v>
      </c>
      <c r="M23" s="80"/>
      <c r="N23" s="80"/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64703-542E-4549-9747-72FFEA177DBB}">
  <dimension ref="A1:O27"/>
  <sheetViews>
    <sheetView tabSelected="1" workbookViewId="0">
      <selection activeCell="H34" sqref="H34"/>
    </sheetView>
  </sheetViews>
  <sheetFormatPr defaultRowHeight="12.75" x14ac:dyDescent="0.2"/>
  <cols>
    <col min="1" max="1" width="9.140625" customWidth="1"/>
    <col min="2" max="2" width="13.85546875" customWidth="1"/>
    <col min="3" max="12" width="7.42578125" customWidth="1"/>
    <col min="13" max="13" width="5.5703125" bestFit="1" customWidth="1"/>
    <col min="14" max="14" width="6.140625" bestFit="1" customWidth="1"/>
  </cols>
  <sheetData>
    <row r="1" spans="1:15" ht="15.75" x14ac:dyDescent="0.2">
      <c r="A1" s="17" t="s">
        <v>242</v>
      </c>
    </row>
    <row r="2" spans="1:15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3">
        <v>50</v>
      </c>
      <c r="M2" s="77" t="s">
        <v>4</v>
      </c>
      <c r="N2" s="2" t="s">
        <v>5</v>
      </c>
    </row>
    <row r="3" spans="1:15" x14ac:dyDescent="0.2">
      <c r="A3" s="84">
        <v>46387</v>
      </c>
      <c r="B3" s="85" t="s">
        <v>123</v>
      </c>
      <c r="C3" s="86">
        <v>72</v>
      </c>
      <c r="D3" s="86">
        <v>110</v>
      </c>
      <c r="E3" s="86">
        <v>181</v>
      </c>
      <c r="F3" s="86">
        <v>145</v>
      </c>
      <c r="G3" s="86">
        <v>217</v>
      </c>
      <c r="H3" s="86">
        <v>194</v>
      </c>
      <c r="I3" s="86">
        <v>224</v>
      </c>
      <c r="J3" s="86">
        <v>180</v>
      </c>
      <c r="K3" s="86">
        <v>199</v>
      </c>
      <c r="L3" s="86">
        <v>41</v>
      </c>
      <c r="M3" s="86">
        <v>1563</v>
      </c>
      <c r="N3" s="86">
        <v>244</v>
      </c>
      <c r="O3" s="87"/>
    </row>
    <row r="4" spans="1:15" x14ac:dyDescent="0.2">
      <c r="A4" s="84">
        <v>46387</v>
      </c>
      <c r="B4" s="85" t="s">
        <v>10</v>
      </c>
      <c r="C4" s="86">
        <v>64</v>
      </c>
      <c r="D4" s="86">
        <v>100</v>
      </c>
      <c r="E4" s="86">
        <v>143</v>
      </c>
      <c r="F4" s="86">
        <v>142</v>
      </c>
      <c r="G4" s="86">
        <v>206</v>
      </c>
      <c r="H4" s="86">
        <v>180</v>
      </c>
      <c r="I4" s="86">
        <v>210</v>
      </c>
      <c r="J4" s="86">
        <v>152</v>
      </c>
      <c r="K4" s="86">
        <v>191</v>
      </c>
      <c r="L4" s="86">
        <v>36</v>
      </c>
      <c r="M4" s="86">
        <v>1424</v>
      </c>
      <c r="N4" s="86">
        <v>238</v>
      </c>
      <c r="O4" s="87"/>
    </row>
    <row r="5" spans="1:15" x14ac:dyDescent="0.2">
      <c r="A5" s="84">
        <v>46387</v>
      </c>
      <c r="B5" s="85" t="s">
        <v>183</v>
      </c>
      <c r="C5" s="86">
        <v>0</v>
      </c>
      <c r="D5" s="86">
        <v>81</v>
      </c>
      <c r="E5" s="86">
        <v>151</v>
      </c>
      <c r="F5" s="86">
        <v>118</v>
      </c>
      <c r="G5" s="86">
        <v>193</v>
      </c>
      <c r="H5" s="86">
        <v>157</v>
      </c>
      <c r="I5" s="86">
        <v>204</v>
      </c>
      <c r="J5" s="86">
        <v>158</v>
      </c>
      <c r="K5" s="86">
        <v>184</v>
      </c>
      <c r="L5" s="86">
        <v>33</v>
      </c>
      <c r="M5" s="86">
        <v>1279</v>
      </c>
      <c r="N5" s="86">
        <v>236</v>
      </c>
      <c r="O5" s="87"/>
    </row>
    <row r="6" spans="1:15" x14ac:dyDescent="0.2">
      <c r="A6" s="84">
        <v>46387</v>
      </c>
      <c r="B6" s="85" t="s">
        <v>52</v>
      </c>
      <c r="C6" s="86">
        <v>64</v>
      </c>
      <c r="D6" s="86">
        <v>94</v>
      </c>
      <c r="E6" s="86">
        <v>132</v>
      </c>
      <c r="F6" s="86">
        <v>95</v>
      </c>
      <c r="G6" s="86">
        <v>154</v>
      </c>
      <c r="H6" s="86">
        <v>147</v>
      </c>
      <c r="I6" s="86">
        <v>176</v>
      </c>
      <c r="J6" s="86">
        <v>133</v>
      </c>
      <c r="K6" s="86">
        <v>181</v>
      </c>
      <c r="L6" s="86">
        <v>0</v>
      </c>
      <c r="M6" s="86">
        <v>1176</v>
      </c>
      <c r="N6" s="86">
        <v>217</v>
      </c>
      <c r="O6" s="90"/>
    </row>
    <row r="7" spans="1:15" x14ac:dyDescent="0.2">
      <c r="A7" s="84">
        <v>46387</v>
      </c>
      <c r="B7" s="85" t="s">
        <v>243</v>
      </c>
      <c r="C7" s="86">
        <v>27</v>
      </c>
      <c r="D7" s="86">
        <v>59</v>
      </c>
      <c r="E7" s="86">
        <v>104</v>
      </c>
      <c r="F7" s="86">
        <v>80</v>
      </c>
      <c r="G7" s="86">
        <v>112</v>
      </c>
      <c r="H7" s="86">
        <v>94</v>
      </c>
      <c r="I7" s="86">
        <v>125</v>
      </c>
      <c r="J7" s="86">
        <v>86</v>
      </c>
      <c r="K7" s="86">
        <v>110</v>
      </c>
      <c r="L7" s="86">
        <v>28</v>
      </c>
      <c r="M7" s="86">
        <v>825</v>
      </c>
      <c r="N7" s="86">
        <v>163</v>
      </c>
      <c r="O7" s="90"/>
    </row>
    <row r="8" spans="1:15" x14ac:dyDescent="0.2">
      <c r="A8" s="84">
        <v>46387</v>
      </c>
      <c r="B8" s="85" t="s">
        <v>203</v>
      </c>
      <c r="C8" s="86">
        <v>29</v>
      </c>
      <c r="D8" s="86">
        <v>74</v>
      </c>
      <c r="E8" s="86">
        <v>107</v>
      </c>
      <c r="F8" s="86">
        <v>59</v>
      </c>
      <c r="G8" s="86">
        <v>120</v>
      </c>
      <c r="H8" s="86">
        <v>69</v>
      </c>
      <c r="I8" s="86">
        <v>132</v>
      </c>
      <c r="J8" s="86">
        <v>93</v>
      </c>
      <c r="K8" s="86">
        <v>113</v>
      </c>
      <c r="L8" s="86">
        <v>8</v>
      </c>
      <c r="M8" s="86">
        <v>804</v>
      </c>
      <c r="N8" s="86">
        <v>181</v>
      </c>
      <c r="O8" s="90"/>
    </row>
    <row r="9" spans="1:15" x14ac:dyDescent="0.2">
      <c r="A9" s="84">
        <v>46387</v>
      </c>
      <c r="B9" s="85" t="s">
        <v>182</v>
      </c>
      <c r="C9" s="86">
        <v>50</v>
      </c>
      <c r="D9" s="86">
        <v>83</v>
      </c>
      <c r="E9" s="86">
        <v>70</v>
      </c>
      <c r="F9" s="86">
        <v>43</v>
      </c>
      <c r="G9" s="86">
        <v>123</v>
      </c>
      <c r="H9" s="86">
        <v>90</v>
      </c>
      <c r="I9" s="86">
        <v>139</v>
      </c>
      <c r="J9" s="86">
        <v>62</v>
      </c>
      <c r="K9" s="86">
        <v>130</v>
      </c>
      <c r="L9" s="86">
        <v>3</v>
      </c>
      <c r="M9" s="86">
        <v>793</v>
      </c>
      <c r="N9" s="86">
        <v>195</v>
      </c>
      <c r="O9" s="90"/>
    </row>
    <row r="10" spans="1:15" x14ac:dyDescent="0.2">
      <c r="A10" s="84">
        <v>46387</v>
      </c>
      <c r="B10" s="85" t="s">
        <v>212</v>
      </c>
      <c r="C10" s="86">
        <v>0</v>
      </c>
      <c r="D10" s="86">
        <v>75</v>
      </c>
      <c r="E10" s="86">
        <v>57</v>
      </c>
      <c r="F10" s="86">
        <v>34</v>
      </c>
      <c r="G10" s="86">
        <v>114</v>
      </c>
      <c r="H10" s="86">
        <v>84</v>
      </c>
      <c r="I10" s="86">
        <v>130</v>
      </c>
      <c r="J10" s="86">
        <v>100</v>
      </c>
      <c r="K10" s="86">
        <v>127</v>
      </c>
      <c r="L10" s="86">
        <v>17</v>
      </c>
      <c r="M10" s="86">
        <v>738</v>
      </c>
      <c r="N10" s="86">
        <v>197</v>
      </c>
      <c r="O10" s="90"/>
    </row>
    <row r="11" spans="1:15" x14ac:dyDescent="0.2">
      <c r="A11" s="84">
        <v>46387</v>
      </c>
      <c r="B11" s="85" t="s">
        <v>110</v>
      </c>
      <c r="C11" s="86">
        <v>57</v>
      </c>
      <c r="D11" s="86">
        <v>78</v>
      </c>
      <c r="E11" s="86">
        <v>120</v>
      </c>
      <c r="F11" s="86">
        <v>13</v>
      </c>
      <c r="G11" s="86">
        <v>120</v>
      </c>
      <c r="H11" s="86">
        <v>34</v>
      </c>
      <c r="I11" s="86">
        <v>134</v>
      </c>
      <c r="J11" s="86">
        <v>24</v>
      </c>
      <c r="K11" s="86">
        <v>131</v>
      </c>
      <c r="L11" s="86">
        <v>16</v>
      </c>
      <c r="M11" s="86">
        <v>727</v>
      </c>
      <c r="N11" s="86">
        <v>172</v>
      </c>
      <c r="O11" s="90"/>
    </row>
    <row r="12" spans="1:15" x14ac:dyDescent="0.2">
      <c r="A12" s="84">
        <v>46387</v>
      </c>
      <c r="B12" s="85" t="s">
        <v>236</v>
      </c>
      <c r="C12" s="86">
        <v>42</v>
      </c>
      <c r="D12" s="86">
        <v>57</v>
      </c>
      <c r="E12" s="86">
        <v>97</v>
      </c>
      <c r="F12" s="86">
        <v>49</v>
      </c>
      <c r="G12" s="86">
        <v>125</v>
      </c>
      <c r="H12" s="86">
        <v>88</v>
      </c>
      <c r="I12" s="86">
        <v>109</v>
      </c>
      <c r="J12" s="86">
        <v>42</v>
      </c>
      <c r="K12" s="86">
        <v>85</v>
      </c>
      <c r="L12" s="86">
        <v>14</v>
      </c>
      <c r="M12" s="86">
        <v>708</v>
      </c>
      <c r="N12" s="86">
        <v>168</v>
      </c>
      <c r="O12" s="90"/>
    </row>
    <row r="13" spans="1:15" x14ac:dyDescent="0.2">
      <c r="A13" s="84">
        <v>46387</v>
      </c>
      <c r="B13" s="85" t="s">
        <v>234</v>
      </c>
      <c r="C13" s="86">
        <v>57</v>
      </c>
      <c r="D13" s="86">
        <v>95</v>
      </c>
      <c r="E13" s="86">
        <v>129</v>
      </c>
      <c r="F13" s="86">
        <v>6</v>
      </c>
      <c r="G13" s="86">
        <v>141</v>
      </c>
      <c r="H13" s="86">
        <v>9</v>
      </c>
      <c r="I13" s="86">
        <v>142</v>
      </c>
      <c r="J13" s="86">
        <v>5</v>
      </c>
      <c r="K13" s="86">
        <v>122</v>
      </c>
      <c r="L13" s="86">
        <v>0</v>
      </c>
      <c r="M13" s="86">
        <v>706</v>
      </c>
      <c r="N13" s="86">
        <v>169</v>
      </c>
      <c r="O13" s="90"/>
    </row>
    <row r="14" spans="1:15" x14ac:dyDescent="0.2">
      <c r="A14" s="84">
        <v>46387</v>
      </c>
      <c r="B14" s="85" t="s">
        <v>244</v>
      </c>
      <c r="C14" s="86">
        <v>22</v>
      </c>
      <c r="D14" s="86">
        <v>41</v>
      </c>
      <c r="E14" s="86">
        <v>75</v>
      </c>
      <c r="F14" s="86">
        <v>53</v>
      </c>
      <c r="G14" s="86">
        <v>74</v>
      </c>
      <c r="H14" s="86">
        <v>61</v>
      </c>
      <c r="I14" s="86">
        <v>92</v>
      </c>
      <c r="J14" s="86">
        <v>59</v>
      </c>
      <c r="K14" s="86">
        <v>99</v>
      </c>
      <c r="L14" s="86">
        <v>26</v>
      </c>
      <c r="M14" s="86">
        <v>602</v>
      </c>
      <c r="N14" s="86">
        <v>128</v>
      </c>
      <c r="O14" s="90"/>
    </row>
    <row r="15" spans="1:15" x14ac:dyDescent="0.2">
      <c r="A15" s="84">
        <v>46387</v>
      </c>
      <c r="B15" s="85" t="s">
        <v>130</v>
      </c>
      <c r="C15" s="86">
        <v>36</v>
      </c>
      <c r="D15" s="86">
        <v>51</v>
      </c>
      <c r="E15" s="86">
        <v>72</v>
      </c>
      <c r="F15" s="86">
        <v>39</v>
      </c>
      <c r="G15" s="86">
        <v>81</v>
      </c>
      <c r="H15" s="86">
        <v>49</v>
      </c>
      <c r="I15" s="86">
        <v>83</v>
      </c>
      <c r="J15" s="86">
        <v>44</v>
      </c>
      <c r="K15" s="86">
        <v>87</v>
      </c>
      <c r="L15" s="86">
        <v>17</v>
      </c>
      <c r="M15" s="86">
        <v>559</v>
      </c>
      <c r="N15" s="86">
        <v>133</v>
      </c>
      <c r="O15" s="90"/>
    </row>
    <row r="16" spans="1:15" x14ac:dyDescent="0.2">
      <c r="A16" s="84">
        <v>46387</v>
      </c>
      <c r="B16" s="85" t="s">
        <v>225</v>
      </c>
      <c r="C16" s="86">
        <v>50</v>
      </c>
      <c r="D16" s="86">
        <v>50</v>
      </c>
      <c r="E16" s="86">
        <v>81</v>
      </c>
      <c r="F16" s="86">
        <v>14</v>
      </c>
      <c r="G16" s="86">
        <v>90</v>
      </c>
      <c r="H16" s="86">
        <v>10</v>
      </c>
      <c r="I16" s="86">
        <v>68</v>
      </c>
      <c r="J16" s="86">
        <v>7</v>
      </c>
      <c r="K16" s="86">
        <v>58</v>
      </c>
      <c r="L16" s="86">
        <v>1</v>
      </c>
      <c r="M16" s="86">
        <v>429</v>
      </c>
      <c r="N16" s="86">
        <v>123</v>
      </c>
      <c r="O16" s="90"/>
    </row>
    <row r="17" spans="1:15" x14ac:dyDescent="0.2">
      <c r="A17" s="84">
        <v>46387</v>
      </c>
      <c r="B17" s="85" t="s">
        <v>235</v>
      </c>
      <c r="C17" s="86">
        <v>0</v>
      </c>
      <c r="D17" s="86">
        <v>0</v>
      </c>
      <c r="E17" s="86">
        <v>34</v>
      </c>
      <c r="F17" s="86">
        <v>21</v>
      </c>
      <c r="G17" s="86">
        <v>91</v>
      </c>
      <c r="H17" s="86">
        <v>63</v>
      </c>
      <c r="I17" s="86">
        <v>70</v>
      </c>
      <c r="J17" s="86">
        <v>34</v>
      </c>
      <c r="K17" s="86">
        <v>70</v>
      </c>
      <c r="L17" s="86">
        <v>13</v>
      </c>
      <c r="M17" s="86">
        <v>396</v>
      </c>
      <c r="N17" s="86">
        <v>154</v>
      </c>
      <c r="O17" s="90"/>
    </row>
    <row r="18" spans="1:15" x14ac:dyDescent="0.2">
      <c r="A18" s="84">
        <v>46387</v>
      </c>
      <c r="B18" s="85" t="s">
        <v>230</v>
      </c>
      <c r="C18" s="86">
        <v>10</v>
      </c>
      <c r="D18" s="86">
        <v>44</v>
      </c>
      <c r="E18" s="86">
        <v>40</v>
      </c>
      <c r="F18" s="86">
        <v>29</v>
      </c>
      <c r="G18" s="86">
        <v>56</v>
      </c>
      <c r="H18" s="86">
        <v>40</v>
      </c>
      <c r="I18" s="86">
        <v>59</v>
      </c>
      <c r="J18" s="86">
        <v>22</v>
      </c>
      <c r="K18" s="86">
        <v>61</v>
      </c>
      <c r="L18" s="86">
        <v>16</v>
      </c>
      <c r="M18" s="86">
        <v>377</v>
      </c>
      <c r="N18" s="86">
        <v>122</v>
      </c>
      <c r="O18" s="90"/>
    </row>
    <row r="19" spans="1:15" x14ac:dyDescent="0.2">
      <c r="A19" s="84">
        <v>46387</v>
      </c>
      <c r="B19" s="85" t="s">
        <v>215</v>
      </c>
      <c r="C19" s="86">
        <v>36</v>
      </c>
      <c r="D19" s="86">
        <v>24</v>
      </c>
      <c r="E19" s="86">
        <v>30</v>
      </c>
      <c r="F19" s="86">
        <v>16</v>
      </c>
      <c r="G19" s="86">
        <v>46</v>
      </c>
      <c r="H19" s="86">
        <v>29</v>
      </c>
      <c r="I19" s="86">
        <v>56</v>
      </c>
      <c r="J19" s="86">
        <v>15</v>
      </c>
      <c r="K19" s="86">
        <v>46</v>
      </c>
      <c r="L19" s="86">
        <v>7</v>
      </c>
      <c r="M19" s="86">
        <v>305</v>
      </c>
      <c r="N19" s="86">
        <v>102</v>
      </c>
      <c r="O19" s="90"/>
    </row>
    <row r="20" spans="1:15" x14ac:dyDescent="0.2">
      <c r="A20" s="84">
        <v>46387</v>
      </c>
      <c r="B20" s="85" t="s">
        <v>245</v>
      </c>
      <c r="C20" s="86">
        <v>13</v>
      </c>
      <c r="D20" s="86">
        <v>28</v>
      </c>
      <c r="E20" s="86">
        <v>29</v>
      </c>
      <c r="F20" s="86">
        <v>14</v>
      </c>
      <c r="G20" s="86">
        <v>80</v>
      </c>
      <c r="H20" s="86">
        <v>16</v>
      </c>
      <c r="I20" s="86">
        <v>33</v>
      </c>
      <c r="J20" s="86">
        <v>9</v>
      </c>
      <c r="K20" s="86">
        <v>29</v>
      </c>
      <c r="L20" s="86">
        <v>0</v>
      </c>
      <c r="M20" s="86">
        <v>251</v>
      </c>
      <c r="N20" s="86">
        <v>108</v>
      </c>
      <c r="O20" s="87"/>
    </row>
    <row r="21" spans="1:15" ht="12.75" customHeight="1" x14ac:dyDescent="0.2">
      <c r="A21" s="84">
        <v>46387</v>
      </c>
      <c r="B21" s="85" t="s">
        <v>246</v>
      </c>
      <c r="C21" s="86">
        <v>26</v>
      </c>
      <c r="D21" s="86">
        <v>33</v>
      </c>
      <c r="E21" s="86">
        <v>47</v>
      </c>
      <c r="F21" s="86">
        <v>24</v>
      </c>
      <c r="G21" s="86">
        <v>42</v>
      </c>
      <c r="H21" s="86">
        <v>5</v>
      </c>
      <c r="I21" s="86">
        <v>8</v>
      </c>
      <c r="J21" s="86">
        <v>6</v>
      </c>
      <c r="K21" s="86">
        <v>1</v>
      </c>
      <c r="L21" s="86">
        <v>0</v>
      </c>
      <c r="M21" s="86">
        <v>192</v>
      </c>
      <c r="N21" s="86">
        <v>64</v>
      </c>
      <c r="O21" s="90"/>
    </row>
    <row r="22" spans="1:15" ht="12.75" customHeight="1" x14ac:dyDescent="0.2">
      <c r="A22" s="84">
        <v>46387</v>
      </c>
      <c r="B22" s="85" t="s">
        <v>247</v>
      </c>
      <c r="C22" s="86">
        <v>0</v>
      </c>
      <c r="D22" s="86">
        <v>2</v>
      </c>
      <c r="E22" s="86">
        <v>23</v>
      </c>
      <c r="F22" s="86">
        <v>5</v>
      </c>
      <c r="G22" s="86">
        <v>52</v>
      </c>
      <c r="H22" s="86">
        <v>14</v>
      </c>
      <c r="I22" s="86">
        <v>39</v>
      </c>
      <c r="J22" s="86">
        <v>6</v>
      </c>
      <c r="K22" s="86">
        <v>24</v>
      </c>
      <c r="L22" s="86">
        <v>0</v>
      </c>
      <c r="M22" s="86">
        <v>165</v>
      </c>
      <c r="N22" s="86">
        <v>91</v>
      </c>
      <c r="O22" s="87"/>
    </row>
    <row r="23" spans="1:15" x14ac:dyDescent="0.2">
      <c r="A23" s="84">
        <v>46387</v>
      </c>
      <c r="B23" s="85" t="s">
        <v>249</v>
      </c>
      <c r="C23" s="86">
        <v>0</v>
      </c>
      <c r="D23" s="86">
        <v>0</v>
      </c>
      <c r="E23" s="86">
        <v>2</v>
      </c>
      <c r="F23" s="86">
        <v>0</v>
      </c>
      <c r="G23" s="86">
        <v>4</v>
      </c>
      <c r="H23" s="86">
        <v>0</v>
      </c>
      <c r="I23" s="86">
        <v>3</v>
      </c>
      <c r="J23" s="86">
        <v>6</v>
      </c>
      <c r="K23" s="86">
        <v>91</v>
      </c>
      <c r="L23" s="86">
        <v>1</v>
      </c>
      <c r="M23" s="86">
        <v>107</v>
      </c>
      <c r="N23" s="86">
        <v>92</v>
      </c>
      <c r="O23" s="87"/>
    </row>
    <row r="24" spans="1:15" x14ac:dyDescent="0.2">
      <c r="A24" s="84">
        <v>46387</v>
      </c>
      <c r="B24" s="85" t="s">
        <v>60</v>
      </c>
      <c r="C24" s="86">
        <v>0</v>
      </c>
      <c r="D24" s="86">
        <v>1</v>
      </c>
      <c r="E24" s="86">
        <v>13</v>
      </c>
      <c r="F24" s="86">
        <v>21</v>
      </c>
      <c r="G24" s="86">
        <v>20</v>
      </c>
      <c r="H24" s="86">
        <v>18</v>
      </c>
      <c r="I24" s="86">
        <v>7</v>
      </c>
      <c r="J24" s="86">
        <v>6</v>
      </c>
      <c r="K24" s="86">
        <v>1</v>
      </c>
      <c r="L24" s="86">
        <v>11</v>
      </c>
      <c r="M24" s="86">
        <v>98</v>
      </c>
      <c r="N24" s="86">
        <v>37</v>
      </c>
      <c r="O24" s="87"/>
    </row>
    <row r="25" spans="1:15" x14ac:dyDescent="0.2">
      <c r="A25" s="84">
        <v>46387</v>
      </c>
      <c r="B25" s="85" t="s">
        <v>224</v>
      </c>
      <c r="C25" s="86">
        <v>1</v>
      </c>
      <c r="D25" s="86">
        <v>3</v>
      </c>
      <c r="E25" s="86">
        <v>8</v>
      </c>
      <c r="F25" s="86">
        <v>1</v>
      </c>
      <c r="G25" s="86">
        <v>1</v>
      </c>
      <c r="H25" s="86">
        <v>0</v>
      </c>
      <c r="I25" s="86">
        <v>2</v>
      </c>
      <c r="J25" s="86">
        <v>0</v>
      </c>
      <c r="K25" s="86">
        <v>5</v>
      </c>
      <c r="L25" s="86">
        <v>5</v>
      </c>
      <c r="M25" s="86">
        <v>26</v>
      </c>
      <c r="N25" s="86">
        <v>20</v>
      </c>
      <c r="O25" s="87"/>
    </row>
    <row r="26" spans="1:15" ht="12.75" customHeight="1" x14ac:dyDescent="0.2">
      <c r="A26" s="88" t="s">
        <v>239</v>
      </c>
      <c r="B26" s="88"/>
      <c r="C26" s="86">
        <v>39</v>
      </c>
      <c r="D26" s="86">
        <v>55</v>
      </c>
      <c r="E26" s="86">
        <v>75</v>
      </c>
      <c r="F26" s="86">
        <v>46</v>
      </c>
      <c r="G26" s="86">
        <v>98</v>
      </c>
      <c r="H26" s="86">
        <v>68</v>
      </c>
      <c r="I26" s="86">
        <v>97</v>
      </c>
      <c r="J26" s="86">
        <v>55</v>
      </c>
      <c r="K26" s="86">
        <v>92</v>
      </c>
      <c r="L26" s="86">
        <v>16</v>
      </c>
      <c r="M26" s="86">
        <v>613</v>
      </c>
      <c r="N26" s="86">
        <v>145</v>
      </c>
      <c r="O26" s="87"/>
    </row>
    <row r="27" spans="1:15" ht="12.75" customHeight="1" x14ac:dyDescent="0.2">
      <c r="A27" s="88" t="s">
        <v>132</v>
      </c>
      <c r="B27" s="88"/>
      <c r="C27" s="89">
        <v>0.74</v>
      </c>
      <c r="D27" s="89">
        <v>0.91</v>
      </c>
      <c r="E27" s="89">
        <v>1</v>
      </c>
      <c r="F27" s="89">
        <v>0.96</v>
      </c>
      <c r="G27" s="89">
        <v>1</v>
      </c>
      <c r="H27" s="89">
        <v>0.91</v>
      </c>
      <c r="I27" s="89">
        <v>1</v>
      </c>
      <c r="J27" s="89">
        <v>0.96</v>
      </c>
      <c r="K27" s="89">
        <v>1</v>
      </c>
      <c r="L27" s="89">
        <v>0.78</v>
      </c>
      <c r="M27" s="86"/>
      <c r="N27" s="87"/>
      <c r="O27" s="87"/>
    </row>
  </sheetData>
  <mergeCells count="2">
    <mergeCell ref="A26:B26"/>
    <mergeCell ref="A27:B2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1"/>
  <sheetViews>
    <sheetView workbookViewId="0">
      <selection activeCell="A9" sqref="A9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29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7</v>
      </c>
      <c r="C3" s="24">
        <v>49</v>
      </c>
      <c r="D3" s="24">
        <v>95</v>
      </c>
      <c r="E3" s="24">
        <v>129</v>
      </c>
      <c r="F3" s="24"/>
      <c r="G3" s="24">
        <v>147</v>
      </c>
      <c r="H3" s="24"/>
      <c r="I3" s="24">
        <v>136</v>
      </c>
      <c r="J3" s="24"/>
      <c r="K3" s="24">
        <v>88</v>
      </c>
      <c r="L3" s="24">
        <f>SUM(C3:K3)</f>
        <v>644</v>
      </c>
      <c r="M3" s="24">
        <v>179</v>
      </c>
      <c r="N3" s="21"/>
    </row>
    <row r="4" spans="1:14" x14ac:dyDescent="0.2">
      <c r="A4" s="23">
        <v>36160</v>
      </c>
      <c r="B4" s="24" t="s">
        <v>8</v>
      </c>
      <c r="C4" s="24">
        <v>54</v>
      </c>
      <c r="D4" s="24">
        <v>99</v>
      </c>
      <c r="E4" s="24">
        <v>118</v>
      </c>
      <c r="F4" s="24"/>
      <c r="G4" s="24">
        <v>148</v>
      </c>
      <c r="H4" s="24"/>
      <c r="I4" s="24">
        <v>117</v>
      </c>
      <c r="J4" s="24"/>
      <c r="K4" s="24">
        <v>85</v>
      </c>
      <c r="L4" s="24">
        <f>SUM(C4:K4)</f>
        <v>621</v>
      </c>
      <c r="M4" s="24">
        <v>178</v>
      </c>
      <c r="N4" s="21"/>
    </row>
    <row r="5" spans="1:14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4" t="s">
        <v>27</v>
      </c>
      <c r="B6" s="24"/>
      <c r="C6" s="25">
        <f>SUM(C3:C4)/COUNTA(C3:C4)</f>
        <v>51.5</v>
      </c>
      <c r="D6" s="25">
        <f>SUM(D3:D4)/COUNTA(D3:D4)</f>
        <v>97</v>
      </c>
      <c r="E6" s="25">
        <f>SUM(E3:E4)/COUNTA(E3:E4)</f>
        <v>123.5</v>
      </c>
      <c r="F6" s="25"/>
      <c r="G6" s="25">
        <f>SUM(G3:G4)/COUNTA(G3:G4)</f>
        <v>147.5</v>
      </c>
      <c r="H6" s="25"/>
      <c r="I6" s="25">
        <f>SUM(I3:I4)/COUNTA(I3:I4)</f>
        <v>126.5</v>
      </c>
      <c r="J6" s="25"/>
      <c r="K6" s="25">
        <f>SUM(K3:K4)/COUNTA(K3:K4)</f>
        <v>86.5</v>
      </c>
      <c r="L6" s="25">
        <f>SUM(L3:L4)/COUNTA(L3:L4)</f>
        <v>632.5</v>
      </c>
      <c r="M6" s="25">
        <f>SUM(M3:M4)/COUNTA(M3:M4)</f>
        <v>178.5</v>
      </c>
      <c r="N6" s="22"/>
    </row>
    <row r="7" spans="1:14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</sheetData>
  <phoneticPr fontId="1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1"/>
  <sheetViews>
    <sheetView workbookViewId="0">
      <selection activeCell="C6" sqref="C6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30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7</v>
      </c>
      <c r="C3" s="24">
        <v>0</v>
      </c>
      <c r="D3" s="24">
        <v>67</v>
      </c>
      <c r="E3" s="24">
        <v>81</v>
      </c>
      <c r="F3" s="24"/>
      <c r="G3" s="24">
        <v>106</v>
      </c>
      <c r="H3" s="24"/>
      <c r="I3" s="24">
        <v>50</v>
      </c>
      <c r="J3" s="24"/>
      <c r="K3" s="24">
        <v>24</v>
      </c>
      <c r="L3" s="24">
        <f>SUM(C3:K3)</f>
        <v>328</v>
      </c>
      <c r="M3" s="28" t="s">
        <v>31</v>
      </c>
      <c r="N3" s="21"/>
    </row>
    <row r="4" spans="1:14" x14ac:dyDescent="0.2">
      <c r="A4" s="23">
        <v>36160</v>
      </c>
      <c r="B4" s="24" t="s">
        <v>8</v>
      </c>
      <c r="C4" s="24">
        <v>29</v>
      </c>
      <c r="D4" s="24">
        <v>55</v>
      </c>
      <c r="E4" s="24">
        <v>50</v>
      </c>
      <c r="F4" s="24"/>
      <c r="G4" s="24">
        <v>86</v>
      </c>
      <c r="H4" s="24"/>
      <c r="I4" s="24">
        <v>39</v>
      </c>
      <c r="J4" s="24"/>
      <c r="K4" s="24">
        <v>16</v>
      </c>
      <c r="L4" s="24">
        <f>SUM(C4:K4)</f>
        <v>275</v>
      </c>
      <c r="M4" s="24">
        <v>114</v>
      </c>
      <c r="N4" s="21"/>
    </row>
    <row r="5" spans="1:14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4" t="s">
        <v>27</v>
      </c>
      <c r="B6" s="24"/>
      <c r="C6" s="25">
        <f>SUM(C3:C4)/COUNTA(C3:C4)</f>
        <v>14.5</v>
      </c>
      <c r="D6" s="25">
        <f>SUM(D3:D4)/COUNTA(D3:D4)</f>
        <v>61</v>
      </c>
      <c r="E6" s="25">
        <f>SUM(E3:E4)/COUNTA(E3:E4)</f>
        <v>65.5</v>
      </c>
      <c r="F6" s="25"/>
      <c r="G6" s="25">
        <f>SUM(G3:G4)/COUNTA(G3:G4)</f>
        <v>96</v>
      </c>
      <c r="H6" s="25"/>
      <c r="I6" s="25">
        <f>SUM(I3:I4)/COUNTA(I3:I4)</f>
        <v>44.5</v>
      </c>
      <c r="J6" s="25"/>
      <c r="K6" s="25">
        <f>SUM(K3:K4)/COUNTA(K3:K4)</f>
        <v>20</v>
      </c>
      <c r="L6" s="25">
        <f>SUM(L3:L4)/COUNTA(L3:L4)</f>
        <v>301.5</v>
      </c>
      <c r="M6" s="22">
        <v>114</v>
      </c>
      <c r="N6" s="22"/>
    </row>
    <row r="7" spans="1:14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">
      <c r="A9" s="21" t="s">
        <v>32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</sheetData>
  <phoneticPr fontId="1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1"/>
  <sheetViews>
    <sheetView workbookViewId="0">
      <selection activeCell="H49" sqref="H49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33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8</v>
      </c>
      <c r="C3" s="24">
        <v>46</v>
      </c>
      <c r="D3" s="24">
        <v>52</v>
      </c>
      <c r="E3" s="24">
        <v>68</v>
      </c>
      <c r="F3" s="24"/>
      <c r="G3" s="24">
        <v>133</v>
      </c>
      <c r="H3" s="24"/>
      <c r="I3" s="24">
        <v>53</v>
      </c>
      <c r="J3" s="24"/>
      <c r="K3" s="24">
        <v>26</v>
      </c>
      <c r="L3" s="24">
        <f>SUM(C3:K3)</f>
        <v>378</v>
      </c>
      <c r="M3" s="24">
        <v>142</v>
      </c>
      <c r="N3" s="21"/>
    </row>
    <row r="4" spans="1:14" x14ac:dyDescent="0.2">
      <c r="A4" s="23">
        <v>36160</v>
      </c>
      <c r="B4" s="24" t="s">
        <v>7</v>
      </c>
      <c r="C4" s="24">
        <v>52</v>
      </c>
      <c r="D4" s="24">
        <v>57</v>
      </c>
      <c r="E4" s="24">
        <v>49</v>
      </c>
      <c r="F4" s="24"/>
      <c r="G4" s="24">
        <v>56</v>
      </c>
      <c r="H4" s="24"/>
      <c r="I4" s="24">
        <v>13</v>
      </c>
      <c r="J4" s="24"/>
      <c r="K4" s="24">
        <v>2</v>
      </c>
      <c r="L4" s="24">
        <f>SUM(C4:K4)</f>
        <v>229</v>
      </c>
      <c r="M4" s="28" t="s">
        <v>31</v>
      </c>
      <c r="N4" s="21"/>
    </row>
    <row r="5" spans="1:14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4" t="s">
        <v>27</v>
      </c>
      <c r="B6" s="24"/>
      <c r="C6" s="25">
        <f>SUM(C3:C4)/COUNTA(C3:C4)</f>
        <v>49</v>
      </c>
      <c r="D6" s="25">
        <f>SUM(D3:D4)/COUNTA(D3:D4)</f>
        <v>54.5</v>
      </c>
      <c r="E6" s="25">
        <f>SUM(E3:E4)/COUNTA(E3:E4)</f>
        <v>58.5</v>
      </c>
      <c r="F6" s="25"/>
      <c r="G6" s="25">
        <f>SUM(G3:G4)/COUNTA(G3:G4)</f>
        <v>94.5</v>
      </c>
      <c r="H6" s="25"/>
      <c r="I6" s="25">
        <f>SUM(I3:I4)/COUNTA(I3:I4)</f>
        <v>33</v>
      </c>
      <c r="J6" s="25"/>
      <c r="K6" s="25">
        <f>SUM(K3:K4)/COUNTA(K3:K4)</f>
        <v>14</v>
      </c>
      <c r="L6" s="25">
        <f>SUM(L3:L4)/COUNTA(L3:L4)</f>
        <v>303.5</v>
      </c>
      <c r="M6" s="22">
        <v>142</v>
      </c>
      <c r="N6" s="22"/>
    </row>
    <row r="7" spans="1:14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21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</sheetData>
  <phoneticPr fontId="1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3"/>
  <sheetViews>
    <sheetView workbookViewId="0">
      <selection activeCell="M9" sqref="M9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34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7</v>
      </c>
      <c r="C3" s="24">
        <v>35</v>
      </c>
      <c r="D3" s="24">
        <v>78</v>
      </c>
      <c r="E3" s="24">
        <v>57</v>
      </c>
      <c r="F3" s="24"/>
      <c r="G3" s="24">
        <v>97</v>
      </c>
      <c r="H3" s="24"/>
      <c r="I3" s="24">
        <v>75</v>
      </c>
      <c r="J3" s="24"/>
      <c r="K3" s="24">
        <v>27</v>
      </c>
      <c r="L3" s="24">
        <f>SUM(C3:K3)</f>
        <v>369</v>
      </c>
      <c r="M3" s="28" t="s">
        <v>31</v>
      </c>
      <c r="N3" s="21"/>
    </row>
    <row r="4" spans="1:14" x14ac:dyDescent="0.2">
      <c r="A4" s="23">
        <v>36160</v>
      </c>
      <c r="B4" s="24" t="s">
        <v>8</v>
      </c>
      <c r="C4" s="24">
        <v>36</v>
      </c>
      <c r="D4" s="24">
        <v>42</v>
      </c>
      <c r="E4" s="24">
        <v>77</v>
      </c>
      <c r="F4" s="24"/>
      <c r="G4" s="24">
        <v>144</v>
      </c>
      <c r="H4" s="24"/>
      <c r="I4" s="24">
        <v>49</v>
      </c>
      <c r="J4" s="24"/>
      <c r="K4" s="24">
        <v>19</v>
      </c>
      <c r="L4" s="24">
        <f>SUM(C4:K4)</f>
        <v>367</v>
      </c>
      <c r="M4" s="24">
        <v>155</v>
      </c>
      <c r="N4" s="21"/>
    </row>
    <row r="5" spans="1:14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4" t="s">
        <v>27</v>
      </c>
      <c r="B6" s="24"/>
      <c r="C6" s="25">
        <f>SUM(C3:C4)/COUNTA(C3:C4)</f>
        <v>35.5</v>
      </c>
      <c r="D6" s="25">
        <f>SUM(D3:D4)/COUNTA(D3:D4)</f>
        <v>60</v>
      </c>
      <c r="E6" s="25">
        <f>SUM(E3:E4)/COUNTA(E3:E4)</f>
        <v>67</v>
      </c>
      <c r="F6" s="25"/>
      <c r="G6" s="25">
        <f>SUM(G3:G4)/COUNTA(G3:G4)</f>
        <v>120.5</v>
      </c>
      <c r="H6" s="25"/>
      <c r="I6" s="25">
        <f>SUM(I3:I4)/COUNTA(I3:I4)</f>
        <v>62</v>
      </c>
      <c r="J6" s="25"/>
      <c r="K6" s="25">
        <f>SUM(K3:K4)/COUNTA(K3:K4)</f>
        <v>23</v>
      </c>
      <c r="L6" s="25">
        <f>SUM(L3:L4)/COUNTA(L3:L4)</f>
        <v>368</v>
      </c>
      <c r="M6" s="22">
        <v>155</v>
      </c>
      <c r="N6" s="22"/>
    </row>
    <row r="7" spans="1:14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21" t="s">
        <v>32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</sheetData>
  <phoneticPr fontId="1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9"/>
  <sheetViews>
    <sheetView workbookViewId="0">
      <selection activeCell="H19" sqref="H19"/>
    </sheetView>
  </sheetViews>
  <sheetFormatPr defaultRowHeight="12.75" x14ac:dyDescent="0.2"/>
  <cols>
    <col min="2" max="2" width="9.42578125" customWidth="1"/>
    <col min="3" max="11" width="5.85546875" customWidth="1"/>
  </cols>
  <sheetData>
    <row r="1" spans="1:14" ht="24" customHeight="1" x14ac:dyDescent="0.2">
      <c r="A1" s="17" t="s">
        <v>35</v>
      </c>
    </row>
    <row r="2" spans="1:14" s="1" customFormat="1" x14ac:dyDescent="0.2">
      <c r="A2" s="1" t="s">
        <v>25</v>
      </c>
      <c r="B2" s="1" t="s">
        <v>3</v>
      </c>
      <c r="C2" s="3">
        <v>1.8</v>
      </c>
      <c r="D2" s="3">
        <v>3.5</v>
      </c>
      <c r="E2" s="3">
        <v>7</v>
      </c>
      <c r="F2" s="3">
        <v>10.1</v>
      </c>
      <c r="G2" s="3">
        <v>14</v>
      </c>
      <c r="H2" s="3">
        <v>18</v>
      </c>
      <c r="I2" s="3">
        <v>21</v>
      </c>
      <c r="J2" s="3">
        <v>24.9</v>
      </c>
      <c r="K2" s="3">
        <v>28</v>
      </c>
      <c r="L2" s="2" t="s">
        <v>4</v>
      </c>
      <c r="M2" s="2" t="s">
        <v>5</v>
      </c>
      <c r="N2" s="2" t="s">
        <v>26</v>
      </c>
    </row>
    <row r="3" spans="1:14" x14ac:dyDescent="0.2">
      <c r="A3" s="23">
        <v>36160</v>
      </c>
      <c r="B3" s="24" t="s">
        <v>7</v>
      </c>
      <c r="C3" s="24">
        <v>41</v>
      </c>
      <c r="D3" s="24">
        <v>68</v>
      </c>
      <c r="E3" s="24">
        <v>96</v>
      </c>
      <c r="F3" s="24"/>
      <c r="G3" s="24">
        <v>148</v>
      </c>
      <c r="H3" s="24"/>
      <c r="I3" s="24">
        <v>149</v>
      </c>
      <c r="J3" s="24"/>
      <c r="K3" s="24">
        <v>124</v>
      </c>
      <c r="L3" s="24">
        <f>SUM(C3:K3)</f>
        <v>626</v>
      </c>
      <c r="M3" s="24">
        <v>188</v>
      </c>
      <c r="N3" s="21"/>
    </row>
    <row r="4" spans="1:14" x14ac:dyDescent="0.2">
      <c r="A4" s="23">
        <v>36160</v>
      </c>
      <c r="B4" s="24" t="s">
        <v>8</v>
      </c>
      <c r="C4" s="24">
        <v>44</v>
      </c>
      <c r="D4" s="24">
        <v>37</v>
      </c>
      <c r="E4" s="24">
        <v>66</v>
      </c>
      <c r="F4" s="24"/>
      <c r="G4" s="24">
        <v>185</v>
      </c>
      <c r="H4" s="24"/>
      <c r="I4" s="24">
        <v>72</v>
      </c>
      <c r="J4" s="24"/>
      <c r="K4" s="24">
        <v>103</v>
      </c>
      <c r="L4" s="24">
        <f>SUM(C4:K4)</f>
        <v>507</v>
      </c>
      <c r="M4" s="24">
        <v>192</v>
      </c>
      <c r="N4" s="21"/>
    </row>
    <row r="5" spans="1:14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">
      <c r="A6" s="24" t="s">
        <v>27</v>
      </c>
      <c r="B6" s="24"/>
      <c r="C6" s="25">
        <f>SUM(C3:C4)/COUNTA(C3:C4)</f>
        <v>42.5</v>
      </c>
      <c r="D6" s="25">
        <f>SUM(D3:D4)/COUNTA(D3:D4)</f>
        <v>52.5</v>
      </c>
      <c r="E6" s="25">
        <f>SUM(E3:E4)/COUNTA(E3:E4)</f>
        <v>81</v>
      </c>
      <c r="F6" s="25"/>
      <c r="G6" s="25">
        <f>SUM(G3:G4)/COUNTA(G3:G4)</f>
        <v>166.5</v>
      </c>
      <c r="H6" s="25"/>
      <c r="I6" s="25">
        <f>SUM(I3:I4)/COUNTA(I3:I4)</f>
        <v>110.5</v>
      </c>
      <c r="J6" s="25"/>
      <c r="K6" s="25">
        <f>SUM(K3:K4)/COUNTA(K3:K4)</f>
        <v>113.5</v>
      </c>
      <c r="L6" s="25">
        <f>SUM(L3:L4)/COUNTA(L3:L4)</f>
        <v>566.5</v>
      </c>
      <c r="M6" s="25">
        <f>SUM(M3:M4)/COUNTA(M3:M4)</f>
        <v>190</v>
      </c>
      <c r="N6" s="22"/>
    </row>
    <row r="7" spans="1:14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4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4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</row>
    <row r="16" spans="1:14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</sheetData>
  <phoneticPr fontId="1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46</vt:i4>
      </vt:variant>
    </vt:vector>
  </HeadingPairs>
  <TitlesOfParts>
    <vt:vector size="46" baseType="lpstr">
      <vt:lpstr>Summary sheet</vt:lpstr>
      <vt:lpstr>Work</vt:lpstr>
      <vt:lpstr>Statistics</vt:lpstr>
      <vt:lpstr>1983</vt:lpstr>
      <vt:lpstr>1984</vt:lpstr>
      <vt:lpstr>1985</vt:lpstr>
      <vt:lpstr>1986</vt:lpstr>
      <vt:lpstr>1987</vt:lpstr>
      <vt:lpstr>1988</vt:lpstr>
      <vt:lpstr>1989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 Linford</dc:creator>
  <cp:lastModifiedBy>John Linford</cp:lastModifiedBy>
  <cp:lastPrinted>2000-12-23T23:03:01Z</cp:lastPrinted>
  <dcterms:created xsi:type="dcterms:W3CDTF">2000-12-23T18:28:43Z</dcterms:created>
  <dcterms:modified xsi:type="dcterms:W3CDTF">2026-01-05T13:41:47Z</dcterms:modified>
</cp:coreProperties>
</file>